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32" yWindow="3600" windowWidth="19200" windowHeight="12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Sheet1!$A$4:$P$217</definedName>
    <definedName name="_xlnm.Print_Area" localSheetId="0">Sheet1!$A$1:$P$218</definedName>
  </definedNames>
  <calcPr calcId="124519"/>
</workbook>
</file>

<file path=xl/calcChain.xml><?xml version="1.0" encoding="utf-8"?>
<calcChain xmlns="http://schemas.openxmlformats.org/spreadsheetml/2006/main">
  <c r="N80" i="1"/>
  <c r="O80"/>
  <c r="P80"/>
  <c r="M80"/>
  <c r="K80"/>
  <c r="I80"/>
  <c r="H80"/>
  <c r="G80"/>
  <c r="E80"/>
  <c r="H43"/>
  <c r="P215"/>
  <c r="P207"/>
  <c r="P208"/>
  <c r="P209"/>
  <c r="P210"/>
  <c r="P211"/>
  <c r="P212"/>
  <c r="P213"/>
  <c r="P206"/>
  <c r="P201"/>
  <c r="P199"/>
  <c r="P193"/>
  <c r="P194"/>
  <c r="P192"/>
  <c r="P188"/>
  <c r="P187"/>
  <c r="P183"/>
  <c r="P179"/>
  <c r="P175"/>
  <c r="P171"/>
  <c r="P170"/>
  <c r="P166"/>
  <c r="P165"/>
  <c r="P145"/>
  <c r="P146"/>
  <c r="P147"/>
  <c r="P148"/>
  <c r="P149"/>
  <c r="P150"/>
  <c r="P151"/>
  <c r="P152"/>
  <c r="P153"/>
  <c r="P154"/>
  <c r="P155"/>
  <c r="P156"/>
  <c r="P157"/>
  <c r="P144"/>
  <c r="P140"/>
  <c r="P134"/>
  <c r="P135"/>
  <c r="P136"/>
  <c r="P137"/>
  <c r="P138"/>
  <c r="P133"/>
  <c r="P113"/>
  <c r="P114"/>
  <c r="P115"/>
  <c r="P116"/>
  <c r="P117"/>
  <c r="P118"/>
  <c r="P119"/>
  <c r="P120"/>
  <c r="P121"/>
  <c r="P122"/>
  <c r="P123"/>
  <c r="P124"/>
  <c r="P125"/>
  <c r="P126"/>
  <c r="P127"/>
  <c r="P128"/>
  <c r="P112"/>
  <c r="P108"/>
  <c r="P107"/>
  <c r="P105"/>
  <c r="P100"/>
  <c r="P97"/>
  <c r="P98"/>
  <c r="P96"/>
  <c r="P95"/>
  <c r="P94"/>
  <c r="P89"/>
  <c r="P84"/>
  <c r="P85"/>
  <c r="P83"/>
  <c r="P76"/>
  <c r="P72"/>
  <c r="P73"/>
  <c r="P74"/>
  <c r="P71"/>
  <c r="P58"/>
  <c r="P59"/>
  <c r="P60"/>
  <c r="P61"/>
  <c r="P62"/>
  <c r="P63"/>
  <c r="P64"/>
  <c r="P65"/>
  <c r="P66"/>
  <c r="P67"/>
  <c r="P68"/>
  <c r="P69"/>
  <c r="P70"/>
  <c r="P57"/>
  <c r="P47"/>
  <c r="P48"/>
  <c r="P49"/>
  <c r="P50"/>
  <c r="P51"/>
  <c r="P52"/>
  <c r="P46"/>
  <c r="P32"/>
  <c r="P33"/>
  <c r="P34"/>
  <c r="P35"/>
  <c r="P36"/>
  <c r="P37"/>
  <c r="P38"/>
  <c r="P39"/>
  <c r="P40"/>
  <c r="P41"/>
  <c r="P42"/>
  <c r="P31"/>
  <c r="P27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6"/>
  <c r="E216"/>
  <c r="N184"/>
  <c r="M184"/>
  <c r="E158"/>
  <c r="E141"/>
  <c r="E129"/>
  <c r="G43"/>
  <c r="P216" l="1"/>
  <c r="O216"/>
  <c r="N216"/>
  <c r="M216"/>
  <c r="K216"/>
  <c r="I216"/>
  <c r="H216"/>
  <c r="G216"/>
  <c r="P202"/>
  <c r="O202"/>
  <c r="N202"/>
  <c r="M202"/>
  <c r="K202"/>
  <c r="I202"/>
  <c r="H202"/>
  <c r="G202"/>
  <c r="E202"/>
  <c r="P195"/>
  <c r="O195"/>
  <c r="N195"/>
  <c r="M195"/>
  <c r="K195"/>
  <c r="I195"/>
  <c r="H195"/>
  <c r="G195"/>
  <c r="E195"/>
  <c r="P189"/>
  <c r="O189"/>
  <c r="N189"/>
  <c r="M189"/>
  <c r="K189"/>
  <c r="I189"/>
  <c r="H189"/>
  <c r="G189"/>
  <c r="E189"/>
  <c r="P184"/>
  <c r="O184"/>
  <c r="I184"/>
  <c r="H184"/>
  <c r="G184"/>
  <c r="E184"/>
  <c r="P180"/>
  <c r="O180"/>
  <c r="N180"/>
  <c r="M180"/>
  <c r="I180"/>
  <c r="H180"/>
  <c r="G180"/>
  <c r="E180"/>
  <c r="P176"/>
  <c r="O176"/>
  <c r="N176"/>
  <c r="M176"/>
  <c r="I176"/>
  <c r="H176"/>
  <c r="G176"/>
  <c r="E176"/>
  <c r="P172"/>
  <c r="O172"/>
  <c r="N172"/>
  <c r="M172"/>
  <c r="I172"/>
  <c r="H172"/>
  <c r="G172"/>
  <c r="E172"/>
  <c r="P167"/>
  <c r="O167"/>
  <c r="N167"/>
  <c r="M167"/>
  <c r="K167"/>
  <c r="I167"/>
  <c r="H167"/>
  <c r="G167"/>
  <c r="E167"/>
  <c r="P162"/>
  <c r="O162"/>
  <c r="N162"/>
  <c r="M162"/>
  <c r="I162"/>
  <c r="H162"/>
  <c r="G162"/>
  <c r="E162"/>
  <c r="P158"/>
  <c r="O158"/>
  <c r="N158"/>
  <c r="M158"/>
  <c r="K158"/>
  <c r="I158"/>
  <c r="H158"/>
  <c r="G158"/>
  <c r="P141"/>
  <c r="O141"/>
  <c r="N141"/>
  <c r="M141"/>
  <c r="K141"/>
  <c r="I141"/>
  <c r="H141"/>
  <c r="G141"/>
  <c r="P129" l="1"/>
  <c r="O129"/>
  <c r="N129"/>
  <c r="M129"/>
  <c r="K129"/>
  <c r="I129"/>
  <c r="H129"/>
  <c r="G129"/>
  <c r="P109"/>
  <c r="O109"/>
  <c r="N109"/>
  <c r="M109"/>
  <c r="I109"/>
  <c r="H109"/>
  <c r="G109"/>
  <c r="E109"/>
  <c r="P101"/>
  <c r="O101"/>
  <c r="N101"/>
  <c r="M101"/>
  <c r="K101"/>
  <c r="I101"/>
  <c r="H101"/>
  <c r="G101"/>
  <c r="E101"/>
  <c r="P90"/>
  <c r="O90"/>
  <c r="N90"/>
  <c r="M90"/>
  <c r="L90"/>
  <c r="K90"/>
  <c r="I90"/>
  <c r="H90"/>
  <c r="G90"/>
  <c r="E90"/>
  <c r="P86"/>
  <c r="O86"/>
  <c r="N86"/>
  <c r="M86"/>
  <c r="K86"/>
  <c r="I86"/>
  <c r="H86"/>
  <c r="G86"/>
  <c r="E86"/>
  <c r="P53" l="1"/>
  <c r="O53"/>
  <c r="N53"/>
  <c r="M53"/>
  <c r="K53"/>
  <c r="I53"/>
  <c r="H53"/>
  <c r="G53"/>
  <c r="E53"/>
  <c r="P43"/>
  <c r="O43"/>
  <c r="N43"/>
  <c r="M43"/>
  <c r="K43"/>
  <c r="I43"/>
  <c r="E43"/>
  <c r="P28"/>
  <c r="P217" s="1"/>
  <c r="O28"/>
  <c r="N28"/>
  <c r="N217" s="1"/>
  <c r="M28"/>
  <c r="K28"/>
  <c r="K217" s="1"/>
  <c r="I28"/>
  <c r="H28"/>
  <c r="H217" s="1"/>
  <c r="G28"/>
  <c r="G217" s="1"/>
  <c r="E28"/>
  <c r="E217" s="1"/>
  <c r="I217" l="1"/>
  <c r="M217"/>
  <c r="O217"/>
</calcChain>
</file>

<file path=xl/sharedStrings.xml><?xml version="1.0" encoding="utf-8"?>
<sst xmlns="http://schemas.openxmlformats.org/spreadsheetml/2006/main" count="1342" uniqueCount="697">
  <si>
    <t>序号</t>
  </si>
  <si>
    <t>项目名称</t>
  </si>
  <si>
    <t>项目单位</t>
  </si>
  <si>
    <t>项目建设地点（区县）</t>
    <phoneticPr fontId="2" type="noConversion"/>
  </si>
  <si>
    <t>投资（万元）</t>
  </si>
  <si>
    <t>建设类型（新建/技改）</t>
  </si>
  <si>
    <t>装机容量（万千瓦）</t>
  </si>
  <si>
    <t>最大供热能力（蒸吨/小时）</t>
  </si>
  <si>
    <t>预计年总供热量（万吉焦）</t>
  </si>
  <si>
    <t>年工业供热量（万吉焦）</t>
  </si>
  <si>
    <t>预计年发电量（万千瓦时）</t>
  </si>
  <si>
    <t>年消耗农林生物质或生活垃圾量（万吨）</t>
  </si>
  <si>
    <t>广宗县生物质热电联产工程</t>
  </si>
  <si>
    <t>广宗县新能生物质热电有限公司</t>
  </si>
  <si>
    <t>新建</t>
  </si>
  <si>
    <t>中电行唐生物质能热电工程</t>
  </si>
  <si>
    <t>中电行唐生物质能热电有限公司</t>
  </si>
  <si>
    <t>行唐县</t>
  </si>
  <si>
    <t>善能康保生物质热电有限公司</t>
  </si>
  <si>
    <t>康保县</t>
  </si>
  <si>
    <t>唐山市丰南区鑫丰热力有限公司生物质热电联产工程</t>
  </si>
  <si>
    <t>唐山市丰南区鑫丰热力有限公司</t>
  </si>
  <si>
    <t>/</t>
  </si>
  <si>
    <t>安平县热电联产项目</t>
  </si>
  <si>
    <t>河北中电京安节能环保科技有限公司</t>
  </si>
  <si>
    <t>衡水安平县</t>
  </si>
  <si>
    <t>华电赞皇生物质热电联产项目</t>
  </si>
  <si>
    <t>河北华电石家庄热电有限公司</t>
  </si>
  <si>
    <t>赞皇县</t>
  </si>
  <si>
    <t>深泽生物质热电联产项目</t>
  </si>
  <si>
    <t>河北朗天新能源科技有限公司</t>
  </si>
  <si>
    <t>深泽县经济开发区</t>
  </si>
  <si>
    <t>兴隆县兴隆热力有限责任公司</t>
  </si>
  <si>
    <t>兴隆县</t>
  </si>
  <si>
    <t>察北管理区热电联产示范园</t>
  </si>
  <si>
    <t>张家口启迪新能源有限公司</t>
  </si>
  <si>
    <t>察北管理区黄山管理处</t>
  </si>
  <si>
    <t>临西县生物质热电联产项目</t>
  </si>
  <si>
    <t>临西县福皓热力有限公司</t>
  </si>
  <si>
    <t>邢台市临西县城区</t>
  </si>
  <si>
    <t>易县生物质热电联产项目</t>
  </si>
  <si>
    <t>中国华电集团河北分公司</t>
  </si>
  <si>
    <t>保定易县</t>
  </si>
  <si>
    <t>国能吴桥生物发电有限公司</t>
  </si>
  <si>
    <t>承德中瀚能源技术有限公司</t>
  </si>
  <si>
    <t>中博国能平泉生物质发电有限公司</t>
  </si>
  <si>
    <t>河北省平泉市</t>
  </si>
  <si>
    <t>华润电力曹妃甸新城生物质热电联产清洁供热项目</t>
  </si>
  <si>
    <t>华润（集团）有限公司</t>
  </si>
  <si>
    <t>华电唐山风电有限公司</t>
  </si>
  <si>
    <t>中电丰润生物质能热电有限公司</t>
  </si>
  <si>
    <t>唐山市丰润区</t>
  </si>
  <si>
    <t>中电泊头生物质能热电联产项目</t>
  </si>
  <si>
    <t>中电泊头环保科技有限公司</t>
  </si>
  <si>
    <t>沧州市泊头市</t>
  </si>
  <si>
    <t>国合售电有限公司高邑生物质能热电联产工程</t>
  </si>
  <si>
    <t>高邑国合能源开发有限公司</t>
  </si>
  <si>
    <t>高邑县</t>
  </si>
  <si>
    <t>河北安仁实业集团生物质发电有限公司</t>
  </si>
  <si>
    <t>邢台市沙河市白塔镇</t>
  </si>
  <si>
    <t>技改</t>
  </si>
  <si>
    <t>石家庄生物质焚烧发电项目</t>
  </si>
  <si>
    <t>石家庄嘉盛新能源有限公司</t>
  </si>
  <si>
    <t>无极县</t>
  </si>
  <si>
    <t>天镇县凯迪生态发电项目</t>
  </si>
  <si>
    <t>大同市天镇县</t>
  </si>
  <si>
    <t>神池县渊林生物质公司</t>
  </si>
  <si>
    <t>忻州市神池县</t>
  </si>
  <si>
    <t>山西顺业热电有限公司</t>
  </si>
  <si>
    <t>太原市民营经济开发区</t>
  </si>
  <si>
    <t>盂县申宝利2×15MW生物质热电联产项目</t>
  </si>
  <si>
    <t>山西申宝利新能源有限公司</t>
  </si>
  <si>
    <t>山西都宝清洁能源投资有限公司</t>
  </si>
  <si>
    <t>长治市黎城县</t>
  </si>
  <si>
    <t>高平生物质热电联产项目清洁供热示范项目</t>
  </si>
  <si>
    <t>山西农谷丹峰新能源有限公司</t>
  </si>
  <si>
    <t>晋城市高平市</t>
  </si>
  <si>
    <t>山西顺发热电有限责任公司2×12MW生物质热电联产项目</t>
  </si>
  <si>
    <t>山西顺发热电有限责任公司</t>
  </si>
  <si>
    <t>襄垣县华富生物质热电联产项目</t>
  </si>
  <si>
    <t>山西七一华富生物质发电有限公司</t>
  </si>
  <si>
    <t>长治市襄垣县</t>
  </si>
  <si>
    <t>吉县垚鑫生物发电有限公司</t>
  </si>
  <si>
    <t>临汾市吉县</t>
  </si>
  <si>
    <t>晋中汇能发电有限公司</t>
  </si>
  <si>
    <t>怀仁生物质热电联产项目</t>
  </si>
  <si>
    <t>山西鸿狮腾达新能源有限责任公司</t>
  </si>
  <si>
    <t>呼伦贝尔日冕热力有限责任公司</t>
  </si>
  <si>
    <t>莫力达瓦达斡尔族自治旗</t>
  </si>
  <si>
    <t>内蒙古兆鑫能源集团有限公司　</t>
  </si>
  <si>
    <t>临河区　</t>
  </si>
  <si>
    <t>新建　</t>
  </si>
  <si>
    <t>内蒙古杭龙生物质热电有限公司</t>
  </si>
  <si>
    <t>杭锦后旗</t>
  </si>
  <si>
    <t>内蒙古泰达新能源有限公司</t>
  </si>
  <si>
    <t>国能通辽生物发电有限公司</t>
  </si>
  <si>
    <t>鄂托克前旗</t>
  </si>
  <si>
    <t>沈阳金山能源股份有限公司金山热电分公司</t>
  </si>
  <si>
    <t>沈阳聚能生物质热电有限公司</t>
  </si>
  <si>
    <t>华润电力投资有限公司</t>
  </si>
  <si>
    <t>鞍山市
千山区</t>
  </si>
  <si>
    <t>上海鑫暾新能源科技有限公司</t>
  </si>
  <si>
    <t>义县光大生物质热电有限公司</t>
  </si>
  <si>
    <t>中环国投新能源投资有限公司</t>
  </si>
  <si>
    <t>阜新蒙古族自治县惠农生物质热电有限公司</t>
  </si>
  <si>
    <t>阜新市阜新蒙古族自治县</t>
  </si>
  <si>
    <t>铁岭长青生物质热电联产项目</t>
  </si>
  <si>
    <t>铁岭县长青环保能源有限公司</t>
  </si>
  <si>
    <t>朝阳市建平县</t>
  </si>
  <si>
    <t>朝阳1×30MW生物质热电联产项目</t>
  </si>
  <si>
    <t>朝阳县波罗赤镇畜禽粪污（农业废弃物）综合利用集约化生物质能（沼气）冷热电三联供建设项目</t>
  </si>
  <si>
    <t>瑞昊（朝阳）生物质能科技有限公司</t>
  </si>
  <si>
    <t>朝阳市朝阳县</t>
  </si>
  <si>
    <t>朝阳能环新能源科技有限公司热电联产项目</t>
  </si>
  <si>
    <t>朝阳能环新能源科技有限公司</t>
  </si>
  <si>
    <t>国能昌图生物发电有限公司</t>
  </si>
  <si>
    <t>前郭县乌兰图嘎镇生物质热电联产项目</t>
  </si>
  <si>
    <t>前郭尔罗斯蒙古族自治县圣诺尔生物质热电有限公司</t>
  </si>
  <si>
    <t>大安市安广镇生物质热电联产项目</t>
  </si>
  <si>
    <t>大安市现代星旗生物质发电有限公司</t>
  </si>
  <si>
    <t xml:space="preserve"> 东辽县安石镇生物质炭气电热能源综合利用项目</t>
  </si>
  <si>
    <t>东辽广德汇能生物质能源开发有限公司</t>
  </si>
  <si>
    <t>辽源市东丰县</t>
  </si>
  <si>
    <t>桦南丰源生物质热电联产项目</t>
  </si>
  <si>
    <t>桦南丰源生物质热电有限公司</t>
  </si>
  <si>
    <t>中机清洁能源沛县有限公司</t>
  </si>
  <si>
    <t>益海（盐城）粮油工业有限公司</t>
  </si>
  <si>
    <t>盐城射阳</t>
  </si>
  <si>
    <t>兴化市热华生物质热电联产项目</t>
  </si>
  <si>
    <t>兴化市热华能源有限公司</t>
  </si>
  <si>
    <t>泰州兴化</t>
  </si>
  <si>
    <t>光大生物能源（盱眙）有限公司</t>
  </si>
  <si>
    <t>淮安盱眙</t>
  </si>
  <si>
    <t>涟水县生物质热电联产项目</t>
  </si>
  <si>
    <t>光大生物能源（涟水）有限公司</t>
  </si>
  <si>
    <t>淮安涟水</t>
  </si>
  <si>
    <t>阜宁生活垃圾焚烧发电项目</t>
  </si>
  <si>
    <t>阜宁协鑫再生能源发电有限公司</t>
  </si>
  <si>
    <t>盐城阜宁</t>
  </si>
  <si>
    <t>庆元琦丰新能源有限公司</t>
  </si>
  <si>
    <t>丽水市庆元县　</t>
  </si>
  <si>
    <t>/　</t>
  </si>
  <si>
    <t>绍兴市循环生态产业园（一期）再生资源发电厂项目</t>
  </si>
  <si>
    <t>绍兴市再生能源发电有限公司</t>
  </si>
  <si>
    <t>宁波市慈溪中科炉排炉热电联产清洁供热示范项目</t>
  </si>
  <si>
    <t>慈溪中科众茂环保热电有限公司</t>
  </si>
  <si>
    <t>技改　</t>
  </si>
  <si>
    <t>上海电气（五河）生物质热电有限公司</t>
  </si>
  <si>
    <t>光大凤阳县农林生物质热电项目</t>
  </si>
  <si>
    <t>滁州市凤阳县</t>
  </si>
  <si>
    <t>安徽国祯明光市农林生物质热电项目</t>
  </si>
  <si>
    <t>安徽国祯明光生物质发电有限公司</t>
  </si>
  <si>
    <t>滁州市明光市</t>
  </si>
  <si>
    <t>安徽昌信生物质能源有限公司</t>
  </si>
  <si>
    <t>滁州市经开区</t>
  </si>
  <si>
    <t>国祯阜阳生物质综合利用产业园生物质热电项目</t>
  </si>
  <si>
    <t>国祯美洁（安徽）生物质热电有限公司</t>
  </si>
  <si>
    <t>皖能颍上县农林生物质热电联产项目</t>
  </si>
  <si>
    <t>颍上皖能生物质能发电有限公司</t>
  </si>
  <si>
    <t>阜阳市颍上县循环经济园</t>
  </si>
  <si>
    <t>国能临泉生物发电有限公司二期扩建热电项目</t>
  </si>
  <si>
    <t>国能临泉生物发电有限公司</t>
  </si>
  <si>
    <t>阜阳市临泉县</t>
  </si>
  <si>
    <t>上海电气淮北杜集区农林生物质热电项目</t>
  </si>
  <si>
    <t>上海电气（淮北）生物质热电有限责任公司</t>
  </si>
  <si>
    <t>淮北市杜集区龙湖工业园</t>
  </si>
  <si>
    <t>光大涡阳县农林生物质能热电项目</t>
  </si>
  <si>
    <t>光大生物热电（涡阳）有限公司</t>
  </si>
  <si>
    <t>亳州国祯生物质热电有限公司</t>
  </si>
  <si>
    <t>亳州市亳芜现代产业园区　</t>
  </si>
  <si>
    <t>光大裕安区农林生物热电项目</t>
  </si>
  <si>
    <t>光大生物能源（六安）有限公司</t>
  </si>
  <si>
    <t>六安市裕安区</t>
  </si>
  <si>
    <t>光大叶集区农林生物热电项目</t>
  </si>
  <si>
    <t>光大生物热电（六安）有限公司</t>
  </si>
  <si>
    <t>六安市叶集开发区　</t>
  </si>
  <si>
    <t>宣城中科生物质热电有限公司</t>
  </si>
  <si>
    <t>宣城市宣州区</t>
  </si>
  <si>
    <t>郎溪理昂农林生物质热电项目</t>
  </si>
  <si>
    <t>宣城市郎溪县十字经开区　</t>
  </si>
  <si>
    <t>光大新能源（砀山）有限公司</t>
  </si>
  <si>
    <t>宿州市砀山县</t>
  </si>
  <si>
    <t>光大萧县低真空循环水供热项目</t>
  </si>
  <si>
    <t>光大城乡再生能源（萧县）有限公司</t>
  </si>
  <si>
    <t>国能蒙城县低真空循环水供热改造工程</t>
  </si>
  <si>
    <t>国能蒙城生物发电有限公司</t>
  </si>
  <si>
    <t>亳州市蒙城县　</t>
  </si>
  <si>
    <t>山东明科嘉阳环保工程有限公司</t>
  </si>
  <si>
    <t>莱州市鑫晖生物质热电有限公司生物质发电项目</t>
  </si>
  <si>
    <t>莱州市鑫晖生物质热电有限公司</t>
  </si>
  <si>
    <t>青州市生物质热电联产项目</t>
  </si>
  <si>
    <t>潍坊泓晟新能源股份有限公司</t>
  </si>
  <si>
    <t>潍坊市青州市</t>
  </si>
  <si>
    <t>山东永能生物科技有限公司</t>
  </si>
  <si>
    <t>阳信县金缘生物热电有限公司生物质热电联产清洁供热示范项目</t>
  </si>
  <si>
    <t>山东阳信金缘生物热电有限公司</t>
  </si>
  <si>
    <t>阳信县</t>
  </si>
  <si>
    <t>鱼台长青生物质发电热电联产技改项目</t>
  </si>
  <si>
    <t>鱼台长青环保能源有限公司</t>
  </si>
  <si>
    <t>济宁市鱼台县</t>
  </si>
  <si>
    <t>济南市（长清马山）生活垃圾暨污水处理厂污泥焚烧发电项目</t>
  </si>
  <si>
    <t>济南能源建设发展集团有限公司</t>
  </si>
  <si>
    <t>新蔡县生物质热电项目</t>
  </si>
  <si>
    <t>新蔡县新源环保热电有限公司</t>
  </si>
  <si>
    <t>新蔡县</t>
  </si>
  <si>
    <t>鄢陵振德生物质能源热电项目</t>
  </si>
  <si>
    <t>鄢陵振德生物质能源热电有限公司</t>
  </si>
  <si>
    <t>夏邑农林生物质热电项目</t>
  </si>
  <si>
    <t>光大城乡再生能源（夏邑）有限公司</t>
  </si>
  <si>
    <t>睢县天壕新能源热电联产项目</t>
  </si>
  <si>
    <t>睢县天壕新能源热电有限公司</t>
  </si>
  <si>
    <t>濮阳县生物质热电项目</t>
  </si>
  <si>
    <t>濮阳县新源环保热电有限公司</t>
  </si>
  <si>
    <t>濮阳县文留镇</t>
  </si>
  <si>
    <t>通许县生物质热电项目</t>
  </si>
  <si>
    <t>通许县新源环保热电有限公司</t>
  </si>
  <si>
    <t>延津长青生物质热电联产项目　</t>
  </si>
  <si>
    <t>延津长青环保能源有限公司</t>
  </si>
  <si>
    <t>辉县市3+6MW生物质热电联产项目</t>
  </si>
  <si>
    <t>辉县市金冠宇新能源热电有限公司</t>
  </si>
  <si>
    <t>辉县市产业集聚区洪洲园区</t>
  </si>
  <si>
    <t>12MW生物质（糠醛渣）热电联产项目</t>
  </si>
  <si>
    <t>新乡市汇能玉源发电有限公司</t>
  </si>
  <si>
    <t>新乡县</t>
  </si>
  <si>
    <t>永城长青生物质能源有限公司</t>
  </si>
  <si>
    <t>新乡中益发电有限公司生物质发电项目</t>
  </si>
  <si>
    <t>新乡中益发电有限公司</t>
  </si>
  <si>
    <t>明港镇生物质热电联产项目</t>
  </si>
  <si>
    <t>信阳长青生物质能源有限公司</t>
  </si>
  <si>
    <t>辉县市鸿宇化机生物质综合利用热电联产项目</t>
  </si>
  <si>
    <t>辉县市鸿宇化机有限公司</t>
  </si>
  <si>
    <t>糠醛渣纤维乙醇配套生物质能热电项目</t>
  </si>
  <si>
    <t>宏业生物科技股份有限公司</t>
  </si>
  <si>
    <t>安能宜昌高新生物质热电联产项目</t>
  </si>
  <si>
    <t>安能（宜昌）生物质热电有限公司</t>
  </si>
  <si>
    <t>湖北省宜昌市高新区</t>
  </si>
  <si>
    <t>湖南省安化乳酸厂生物质热电联产二期工程</t>
  </si>
  <si>
    <t>湖南省安化乳酸厂</t>
  </si>
  <si>
    <t>益阳市安化县</t>
  </si>
  <si>
    <t>湖南骏泰新材料科技有限责任公司</t>
  </si>
  <si>
    <t>怀化市高新产业园区</t>
  </si>
  <si>
    <t>江门市开平生物质热电联产项目</t>
  </si>
  <si>
    <t>开平博达热力有限公司</t>
  </si>
  <si>
    <t>揭阳市中德金属生态城生物质热电联产项目</t>
  </si>
  <si>
    <t>广东洁榕生物质能源有限公司</t>
  </si>
  <si>
    <t>揭阳市揭东区</t>
  </si>
  <si>
    <t>赤水市农林生物质发电项目</t>
  </si>
  <si>
    <t>南方电网综合能源有限公司</t>
  </si>
  <si>
    <t>赤水市</t>
  </si>
  <si>
    <t>玉门市生物质热电联产县域清洁供热示范项目</t>
  </si>
  <si>
    <t>甘肃天宁新能源股份有限公司</t>
  </si>
  <si>
    <t>瓜州县30兆瓦生物质发电项目</t>
  </si>
  <si>
    <t>甘肃省瓜州县</t>
  </si>
  <si>
    <t>凯迪生态环境科技股份有限公司</t>
  </si>
  <si>
    <t>甘肃省通渭县</t>
  </si>
  <si>
    <t>银川市灵武市</t>
  </si>
  <si>
    <t>宁夏源林生物发电有限公司</t>
  </si>
  <si>
    <t>中卫市中宁县</t>
  </si>
  <si>
    <t>银川市生活垃圾焚烧发电扩建项目</t>
  </si>
  <si>
    <t>银川中科环保电力有限公司</t>
  </si>
  <si>
    <t>兵团四师74团6兆瓦生物质热电肥联产清洁供热示范项目</t>
  </si>
  <si>
    <t>四师74团</t>
  </si>
  <si>
    <t>兵团六师芳草湖农场30兆瓦生物质气化炭热电多联产清洁供热示范项目</t>
  </si>
  <si>
    <t>北京首创热力股份有限公司</t>
  </si>
  <si>
    <t>润创九师162团6兆瓦生物质热电联产清洁供热示范项目</t>
  </si>
  <si>
    <t>润创新能源产业基金</t>
  </si>
  <si>
    <t>九师162团</t>
  </si>
  <si>
    <t>华电九师24兆瓦生物质热电联产清洁供热示范项目</t>
  </si>
  <si>
    <t>中国华电集团发电运营有限公司</t>
  </si>
  <si>
    <t>九师师部</t>
  </si>
  <si>
    <t>和田德源新能源有限公司</t>
  </si>
  <si>
    <t>十二师47团</t>
  </si>
  <si>
    <t>保利新能源科技（北京）有限公司</t>
  </si>
  <si>
    <t>兵团五师24兆瓦生物质热电联产清洁供热示范项目</t>
  </si>
  <si>
    <t>五师电力公司</t>
  </si>
  <si>
    <t>五师新赛工业园区</t>
  </si>
  <si>
    <t>天富八师石河子市30兆瓦生物质热电联产清洁供热示范项目</t>
  </si>
  <si>
    <t>海川驰腾十师北屯市4.5兆瓦生活垃圾焚烧热电联产清洁供热示范项目</t>
  </si>
  <si>
    <t xml:space="preserve"> 北屯市海川驰腾新能源</t>
  </si>
  <si>
    <t>十师188团</t>
  </si>
  <si>
    <t>呼伦贝尔日冕热力有限责任公司莫旗1×30MW生物质热电联产项目</t>
  </si>
  <si>
    <t>阿荣旗荣嘉新能源科技有限公司阿荣旗1×30MW生物质热电联产项目</t>
  </si>
  <si>
    <t>内蒙古杭龙生物质热电有限公司杭锦后旗1×30MW生物质热电联产项目</t>
  </si>
  <si>
    <t>内蒙古泰达新能源有限公司五原县2×45MW生物质热电联产项目</t>
  </si>
  <si>
    <t>国能通辽生物发电有限公司科尔沁区1×35MW生物质热电联产项目</t>
  </si>
  <si>
    <t>鄂托克前旗柴能电力科技有限公司鄂托克前旗5MW生物质气化热电联产项目</t>
  </si>
  <si>
    <t>沛县30MW生物质热电联产发电项目</t>
  </si>
  <si>
    <t>工业供热负荷对象</t>
    <phoneticPr fontId="2" type="noConversion"/>
  </si>
  <si>
    <t>广宗县工业区</t>
    <phoneticPr fontId="1" type="noConversion"/>
  </si>
  <si>
    <t>民用供暖负荷对象</t>
    <phoneticPr fontId="2" type="noConversion"/>
  </si>
  <si>
    <t>民用供暖面积（万平米）</t>
    <phoneticPr fontId="2" type="noConversion"/>
  </si>
  <si>
    <t>邢台市广宗县</t>
    <phoneticPr fontId="1" type="noConversion"/>
  </si>
  <si>
    <t>广宗县城区</t>
    <phoneticPr fontId="2" type="noConversion"/>
  </si>
  <si>
    <t>行唐县经济开发区及县城</t>
    <phoneticPr fontId="2" type="noConversion"/>
  </si>
  <si>
    <t>行唐县经济开发区</t>
    <phoneticPr fontId="1" type="noConversion"/>
  </si>
  <si>
    <t>善能康保生物质热电联产项目</t>
    <phoneticPr fontId="2" type="noConversion"/>
  </si>
  <si>
    <t>康保县城区</t>
    <phoneticPr fontId="2" type="noConversion"/>
  </si>
  <si>
    <t>康保经济技术开发区</t>
    <phoneticPr fontId="1" type="noConversion"/>
  </si>
  <si>
    <t>唐山市丰南区</t>
    <phoneticPr fontId="1" type="noConversion"/>
  </si>
  <si>
    <t>丰南西城区</t>
    <phoneticPr fontId="2" type="noConversion"/>
  </si>
  <si>
    <t>安平县城区</t>
    <phoneticPr fontId="2" type="noConversion"/>
  </si>
  <si>
    <t>安平经济开发区</t>
    <phoneticPr fontId="1" type="noConversion"/>
  </si>
  <si>
    <t>花林村、榆底村等4个村镇</t>
    <phoneticPr fontId="2" type="noConversion"/>
  </si>
  <si>
    <t>兴隆县城</t>
    <phoneticPr fontId="2" type="noConversion"/>
  </si>
  <si>
    <t>察北管理区黄山管理处、沙沟镇</t>
    <phoneticPr fontId="2" type="noConversion"/>
  </si>
  <si>
    <t>临西县城区</t>
    <phoneticPr fontId="2" type="noConversion"/>
  </si>
  <si>
    <t>临西县轴承工业园区</t>
    <phoneticPr fontId="1" type="noConversion"/>
  </si>
  <si>
    <t>易县县城区</t>
    <phoneticPr fontId="2" type="noConversion"/>
  </si>
  <si>
    <t>沧州市吴桥县经济开发区曹洼乡北</t>
    <phoneticPr fontId="2" type="noConversion"/>
  </si>
  <si>
    <t>吴桥县县城区</t>
    <phoneticPr fontId="2" type="noConversion"/>
  </si>
  <si>
    <t>吴桥县开发区工业园</t>
    <phoneticPr fontId="1" type="noConversion"/>
  </si>
  <si>
    <t>宽城县</t>
    <phoneticPr fontId="1" type="noConversion"/>
  </si>
  <si>
    <t>龙须门镇及周边</t>
    <phoneticPr fontId="2" type="noConversion"/>
  </si>
  <si>
    <t>平泉市县城</t>
    <phoneticPr fontId="2" type="noConversion"/>
  </si>
  <si>
    <t>唐山市曹妃甸区</t>
    <phoneticPr fontId="1" type="noConversion"/>
  </si>
  <si>
    <t>唐山市曹妃甸区</t>
    <phoneticPr fontId="2" type="noConversion"/>
  </si>
  <si>
    <t>唐山市滦县</t>
    <phoneticPr fontId="2" type="noConversion"/>
  </si>
  <si>
    <t>滦县县城（部分替代#1锅炉房供热区域）</t>
    <phoneticPr fontId="2" type="noConversion"/>
  </si>
  <si>
    <t>新军屯镇、小张各庄镇等5个乡镇</t>
    <phoneticPr fontId="2" type="noConversion"/>
  </si>
  <si>
    <t>新军屯镇工业供热等3个项目</t>
    <phoneticPr fontId="1" type="noConversion"/>
  </si>
  <si>
    <t>交河镇</t>
    <phoneticPr fontId="2" type="noConversion"/>
  </si>
  <si>
    <t>交河镇工业园区</t>
    <phoneticPr fontId="1" type="noConversion"/>
  </si>
  <si>
    <t>高邑县经济开发区及城区</t>
    <phoneticPr fontId="2" type="noConversion"/>
  </si>
  <si>
    <t>高邑县经济技术开发区</t>
    <phoneticPr fontId="1" type="noConversion"/>
  </si>
  <si>
    <t>新建</t>
    <phoneticPr fontId="1" type="noConversion"/>
  </si>
  <si>
    <t>白塔镇</t>
    <phoneticPr fontId="2" type="noConversion"/>
  </si>
  <si>
    <t>无极县城区</t>
    <phoneticPr fontId="2" type="noConversion"/>
  </si>
  <si>
    <t>无极县皮革工业园</t>
    <phoneticPr fontId="1" type="noConversion"/>
  </si>
  <si>
    <t>小计</t>
    <phoneticPr fontId="1" type="noConversion"/>
  </si>
  <si>
    <t>14个县城及14个村镇</t>
    <phoneticPr fontId="2" type="noConversion"/>
  </si>
  <si>
    <t>11个工业园区或开发区及18个工业项目</t>
    <phoneticPr fontId="1" type="noConversion"/>
  </si>
  <si>
    <t>天镇凯迪绿色能源开发有限公司</t>
    <phoneticPr fontId="1" type="noConversion"/>
  </si>
  <si>
    <t>天镇县城区及工业园区</t>
    <phoneticPr fontId="2" type="noConversion"/>
  </si>
  <si>
    <t>天镇酒厂等4个项目</t>
    <phoneticPr fontId="1" type="noConversion"/>
  </si>
  <si>
    <t>神池县城区</t>
    <phoneticPr fontId="2" type="noConversion"/>
  </si>
  <si>
    <t>朔州市怀仁县</t>
    <phoneticPr fontId="2" type="noConversion"/>
  </si>
  <si>
    <t>怀仁县县城</t>
    <phoneticPr fontId="2" type="noConversion"/>
  </si>
  <si>
    <t>阳曲县太原工业新区</t>
    <phoneticPr fontId="2" type="noConversion"/>
  </si>
  <si>
    <t>阳泉市盂县</t>
    <phoneticPr fontId="2" type="noConversion"/>
  </si>
  <si>
    <t>盂县城区</t>
    <phoneticPr fontId="2" type="noConversion"/>
  </si>
  <si>
    <t>黎城县生物质热电联产县域清洁供热示范项目</t>
    <phoneticPr fontId="1" type="noConversion"/>
  </si>
  <si>
    <t>黎城县城区及西洋水村</t>
    <phoneticPr fontId="2" type="noConversion"/>
  </si>
  <si>
    <t>黎城县西仵经济园区</t>
    <phoneticPr fontId="1" type="noConversion"/>
  </si>
  <si>
    <t>南山湖酒店及康营村</t>
    <phoneticPr fontId="2" type="noConversion"/>
  </si>
  <si>
    <t>高平经济技术开发区马村工业园区</t>
    <phoneticPr fontId="1" type="noConversion"/>
  </si>
  <si>
    <t>吉县垚鑫
生物质热电联产新建项目</t>
    <phoneticPr fontId="1" type="noConversion"/>
  </si>
  <si>
    <t>新建</t>
    <phoneticPr fontId="2" type="noConversion"/>
  </si>
  <si>
    <t>屯里镇</t>
    <phoneticPr fontId="2" type="noConversion"/>
  </si>
  <si>
    <t>晋中市祁县</t>
    <phoneticPr fontId="2" type="noConversion"/>
  </si>
  <si>
    <t>祁县县城</t>
    <phoneticPr fontId="2" type="noConversion"/>
  </si>
  <si>
    <t>技改</t>
    <phoneticPr fontId="1" type="noConversion"/>
  </si>
  <si>
    <t>吉县垚鑫
生物质热电联产技改项目</t>
    <phoneticPr fontId="1" type="noConversion"/>
  </si>
  <si>
    <t>晋中市寿阳县</t>
    <phoneticPr fontId="1" type="noConversion"/>
  </si>
  <si>
    <t>寿阳县七元工业园区、高家坡村等</t>
    <phoneticPr fontId="2" type="noConversion"/>
  </si>
  <si>
    <t>小计</t>
    <phoneticPr fontId="2" type="noConversion"/>
  </si>
  <si>
    <t>8个县城或工业园区，10个村镇或工矿企业</t>
    <phoneticPr fontId="2" type="noConversion"/>
  </si>
  <si>
    <t>2个工业园区及5个工业项目</t>
    <phoneticPr fontId="1" type="noConversion"/>
  </si>
  <si>
    <t>尼尔基镇</t>
    <phoneticPr fontId="2" type="noConversion"/>
  </si>
  <si>
    <t>/</t>
    <phoneticPr fontId="2" type="noConversion"/>
  </si>
  <si>
    <t>阿荣旗荣嘉新能源科技有限公司</t>
    <phoneticPr fontId="1" type="noConversion"/>
  </si>
  <si>
    <t>阿荣旗</t>
    <phoneticPr fontId="2" type="noConversion"/>
  </si>
  <si>
    <t>阿荣旗城区</t>
    <phoneticPr fontId="2" type="noConversion"/>
  </si>
  <si>
    <t>阿荣旗工业园区</t>
    <phoneticPr fontId="1" type="noConversion"/>
  </si>
  <si>
    <t>临河区保税物流园区</t>
    <phoneticPr fontId="2" type="noConversion"/>
  </si>
  <si>
    <t>临河区保税物流园区</t>
    <phoneticPr fontId="1" type="noConversion"/>
  </si>
  <si>
    <t>蒙海村园区及周边</t>
    <phoneticPr fontId="2" type="noConversion"/>
  </si>
  <si>
    <t>蒙海工业物流园区</t>
    <phoneticPr fontId="1" type="noConversion"/>
  </si>
  <si>
    <t>五原县</t>
    <phoneticPr fontId="1" type="noConversion"/>
  </si>
  <si>
    <t>五原县城</t>
    <phoneticPr fontId="2" type="noConversion"/>
  </si>
  <si>
    <t>五原县工业园区</t>
    <phoneticPr fontId="1" type="noConversion"/>
  </si>
  <si>
    <t>科尔沁区</t>
    <phoneticPr fontId="1" type="noConversion"/>
  </si>
  <si>
    <t>科尔沁区木里图镇和工业园区</t>
    <phoneticPr fontId="2" type="noConversion"/>
  </si>
  <si>
    <t>/</t>
    <phoneticPr fontId="2" type="noConversion"/>
  </si>
  <si>
    <t>鄂托克前旗柴能电力科技有限公司</t>
    <phoneticPr fontId="2" type="noConversion"/>
  </si>
  <si>
    <t>鄂托克前旗珠和社区</t>
    <phoneticPr fontId="2" type="noConversion"/>
  </si>
  <si>
    <t>小计</t>
    <phoneticPr fontId="2" type="noConversion"/>
  </si>
  <si>
    <t>5个县城或工业园区，3个乡镇</t>
    <phoneticPr fontId="2" type="noConversion"/>
  </si>
  <si>
    <t>4个工业或物流园区</t>
    <phoneticPr fontId="1" type="noConversion"/>
  </si>
  <si>
    <t>辽宁华电苏家屯1×35MW生物质热电项目</t>
    <phoneticPr fontId="3" type="noConversion"/>
  </si>
  <si>
    <t>苏家屯区沙河镇东大房身村</t>
    <phoneticPr fontId="3" type="noConversion"/>
  </si>
  <si>
    <t>沙河镇</t>
    <phoneticPr fontId="3" type="noConversion"/>
  </si>
  <si>
    <t>/</t>
    <phoneticPr fontId="3" type="noConversion"/>
  </si>
  <si>
    <t>沈阳聚能东升厂区（糠醛渣）热电联产项目</t>
    <phoneticPr fontId="3" type="noConversion"/>
  </si>
  <si>
    <t>康平县</t>
    <phoneticPr fontId="1" type="noConversion"/>
  </si>
  <si>
    <t>自用</t>
    <phoneticPr fontId="1" type="noConversion"/>
  </si>
  <si>
    <t>沈阳王泰东升糠醛厂</t>
    <phoneticPr fontId="1" type="noConversion"/>
  </si>
  <si>
    <t>华润鞍山汤岗子2×30MW生物质热电联产新建工程</t>
    <phoneticPr fontId="3" type="noConversion"/>
  </si>
  <si>
    <t>汤岗子镇和大屯镇2个乡镇</t>
    <phoneticPr fontId="3" type="noConversion"/>
  </si>
  <si>
    <t>鑫暾本溪生物质热电联产县域清洁供热示范项目</t>
    <phoneticPr fontId="3" type="noConversion"/>
  </si>
  <si>
    <t>辽宁省本溪市本溪满族自治县</t>
    <phoneticPr fontId="3" type="noConversion"/>
  </si>
  <si>
    <t>本溪县县城</t>
    <phoneticPr fontId="3" type="noConversion"/>
  </si>
  <si>
    <t>义县40兆瓦生物质热电联产项目</t>
    <phoneticPr fontId="4" type="noConversion"/>
  </si>
  <si>
    <t>辽宁省义县聚粮屯镇</t>
    <phoneticPr fontId="4" type="noConversion"/>
  </si>
  <si>
    <t>义县聚粮屯镇</t>
    <phoneticPr fontId="3" type="noConversion"/>
  </si>
  <si>
    <t>中环国投锦州滨海新区30兆瓦生物质热电联产项目</t>
    <phoneticPr fontId="4" type="noConversion"/>
  </si>
  <si>
    <t>中环国投新能源投资有限公司</t>
    <phoneticPr fontId="5" type="noConversion"/>
  </si>
  <si>
    <t>锦州市滨海新区龙栖湾区</t>
    <phoneticPr fontId="1" type="noConversion"/>
  </si>
  <si>
    <t>滨海新区</t>
    <phoneticPr fontId="3" type="noConversion"/>
  </si>
  <si>
    <t>中环国投盖州生物质热电联产项目</t>
    <phoneticPr fontId="3" type="noConversion"/>
  </si>
  <si>
    <t>盖州市青石岭镇</t>
    <phoneticPr fontId="3" type="noConversion"/>
  </si>
  <si>
    <t>盖州市区</t>
    <phoneticPr fontId="3" type="noConversion"/>
  </si>
  <si>
    <t>辽宁营口华创电力有限公司</t>
    <phoneticPr fontId="5" type="noConversion"/>
  </si>
  <si>
    <t>大石桥市沟沿镇</t>
    <phoneticPr fontId="5" type="noConversion"/>
  </si>
  <si>
    <t>阜新县城区及东梁镇等3个乡镇点</t>
    <phoneticPr fontId="3" type="noConversion"/>
  </si>
  <si>
    <t>灯塔长青生物质热电联产项目</t>
    <phoneticPr fontId="1" type="noConversion"/>
  </si>
  <si>
    <t>灯塔长青生物质能源有限公司</t>
    <phoneticPr fontId="3" type="noConversion"/>
  </si>
  <si>
    <t>灯塔市五星镇</t>
    <phoneticPr fontId="1" type="noConversion"/>
  </si>
  <si>
    <t>新建</t>
    <phoneticPr fontId="1" type="noConversion"/>
  </si>
  <si>
    <t>佟二堡镇</t>
    <phoneticPr fontId="3" type="noConversion"/>
  </si>
  <si>
    <t>佟二堡硝染园区</t>
    <phoneticPr fontId="1" type="noConversion"/>
  </si>
  <si>
    <t>辽宁省铁岭县新台子镇八里庄村</t>
    <phoneticPr fontId="1" type="noConversion"/>
  </si>
  <si>
    <t>新台子镇</t>
    <phoneticPr fontId="3" type="noConversion"/>
  </si>
  <si>
    <t>铁岭县农产品工业园</t>
    <phoneticPr fontId="1" type="noConversion"/>
  </si>
  <si>
    <t>北票慧能生物发电有限公司</t>
    <phoneticPr fontId="3" type="noConversion"/>
  </si>
  <si>
    <t>朝阳市北票市</t>
    <phoneticPr fontId="1" type="noConversion"/>
  </si>
  <si>
    <t>北票市工业园区</t>
    <phoneticPr fontId="1" type="noConversion"/>
  </si>
  <si>
    <t>建平县生物质成型燃料清洁锅炉热电联产项目</t>
    <phoneticPr fontId="3" type="noConversion"/>
  </si>
  <si>
    <t>建平聚能生物质热电有限公司</t>
    <phoneticPr fontId="3" type="noConversion"/>
  </si>
  <si>
    <t>张家营子镇</t>
    <phoneticPr fontId="3" type="noConversion"/>
  </si>
  <si>
    <t>中国能源建设集团东北电力二公司</t>
    <phoneticPr fontId="3" type="noConversion"/>
  </si>
  <si>
    <t>朝阳市朝阳县</t>
    <phoneticPr fontId="3" type="noConversion"/>
  </si>
  <si>
    <t>朝阳县台子镇</t>
    <phoneticPr fontId="3" type="noConversion"/>
  </si>
  <si>
    <t>朝阳市朝阳县</t>
    <phoneticPr fontId="1" type="noConversion"/>
  </si>
  <si>
    <t>朝阳县波罗赤镇</t>
    <phoneticPr fontId="3" type="noConversion"/>
  </si>
  <si>
    <t>瑞昊（朝阳）生物质能科技有限公司</t>
    <phoneticPr fontId="1" type="noConversion"/>
  </si>
  <si>
    <t>朝阳县城区</t>
    <phoneticPr fontId="3" type="noConversion"/>
  </si>
  <si>
    <t>国能盘锦生物发电工程</t>
    <phoneticPr fontId="3" type="noConversion"/>
  </si>
  <si>
    <t>国能生物发电集团有限公司</t>
    <phoneticPr fontId="3" type="noConversion"/>
  </si>
  <si>
    <t>盘锦市大洼区清水镇</t>
    <phoneticPr fontId="3" type="noConversion"/>
  </si>
  <si>
    <t>新建</t>
    <phoneticPr fontId="3" type="noConversion"/>
  </si>
  <si>
    <t>清水镇、赵圈河镇等3个乡镇</t>
    <phoneticPr fontId="3" type="noConversion"/>
  </si>
  <si>
    <t>辽宁振兴生态造纸有限公司2×75t/h+1×15MW生物质热电联产工程建设项目</t>
    <phoneticPr fontId="3" type="noConversion"/>
  </si>
  <si>
    <t>辽宁振兴生态造纸有限公司</t>
    <phoneticPr fontId="3" type="noConversion"/>
  </si>
  <si>
    <t>辽河口生态经济区</t>
    <phoneticPr fontId="3" type="noConversion"/>
  </si>
  <si>
    <t>石新镇、羊圈子镇</t>
    <phoneticPr fontId="3" type="noConversion"/>
  </si>
  <si>
    <t>/</t>
    <phoneticPr fontId="1" type="noConversion"/>
  </si>
  <si>
    <t>昌图县昌图镇满井村</t>
    <phoneticPr fontId="3" type="noConversion"/>
  </si>
  <si>
    <t>昌图县城内辽宁盛腾食品生产有限公司等10个商业点</t>
    <phoneticPr fontId="3" type="noConversion"/>
  </si>
  <si>
    <t>昌图生化科技有限公司等2个项目</t>
    <phoneticPr fontId="1" type="noConversion"/>
  </si>
  <si>
    <t>凌源市安泰生物质热电厂</t>
    <phoneticPr fontId="3" type="noConversion"/>
  </si>
  <si>
    <t>凌源安泰供热有限责任公司</t>
    <phoneticPr fontId="3" type="noConversion"/>
  </si>
  <si>
    <t>朝阳市凌源市</t>
    <phoneticPr fontId="1" type="noConversion"/>
  </si>
  <si>
    <t>凌源市滨河新区</t>
    <phoneticPr fontId="3" type="noConversion"/>
  </si>
  <si>
    <t>凌源市经济技术开发区</t>
    <phoneticPr fontId="1" type="noConversion"/>
  </si>
  <si>
    <t>小计</t>
    <phoneticPr fontId="3" type="noConversion"/>
  </si>
  <si>
    <t>4个工业园区及8个工业项目</t>
    <phoneticPr fontId="1" type="noConversion"/>
  </si>
  <si>
    <t>松原市前郭县</t>
    <phoneticPr fontId="3" type="noConversion"/>
  </si>
  <si>
    <t>前郭县县城</t>
    <phoneticPr fontId="3" type="noConversion"/>
  </si>
  <si>
    <t>白城市 大安市</t>
    <phoneticPr fontId="3" type="noConversion"/>
  </si>
  <si>
    <t>安广镇</t>
    <phoneticPr fontId="3" type="noConversion"/>
  </si>
  <si>
    <t>安石镇</t>
    <phoneticPr fontId="3" type="noConversion"/>
  </si>
  <si>
    <t>1个县城及2个乡镇</t>
    <phoneticPr fontId="3" type="noConversion"/>
  </si>
  <si>
    <t>5个工业项目</t>
    <phoneticPr fontId="3" type="noConversion"/>
  </si>
  <si>
    <t>桦南县</t>
    <phoneticPr fontId="3" type="noConversion"/>
  </si>
  <si>
    <t>桦南县县城</t>
    <phoneticPr fontId="3" type="noConversion"/>
  </si>
  <si>
    <t>1个县城</t>
    <phoneticPr fontId="3" type="noConversion"/>
  </si>
  <si>
    <t>徐州沛县</t>
    <phoneticPr fontId="3" type="noConversion"/>
  </si>
  <si>
    <t>沛县县城</t>
    <phoneticPr fontId="3" type="noConversion"/>
  </si>
  <si>
    <t>徐州联益生物科技开发有限公司等5个项目</t>
    <phoneticPr fontId="3" type="noConversion"/>
  </si>
  <si>
    <t>自用</t>
    <phoneticPr fontId="3" type="noConversion"/>
  </si>
  <si>
    <t>兴东脱水果蔬产业园区</t>
    <phoneticPr fontId="3" type="noConversion"/>
  </si>
  <si>
    <t>高沟工业片区</t>
    <phoneticPr fontId="3" type="noConversion"/>
  </si>
  <si>
    <t>澳洋工业园区</t>
    <phoneticPr fontId="3" type="noConversion"/>
  </si>
  <si>
    <t>3个园区和16个工业项目</t>
    <phoneticPr fontId="3" type="noConversion"/>
  </si>
  <si>
    <t>屏都综合新区工业园区等5个工业园区</t>
    <phoneticPr fontId="3" type="noConversion"/>
  </si>
  <si>
    <t>柯桥区滨海工业区钱滨线</t>
    <phoneticPr fontId="1" type="noConversion"/>
  </si>
  <si>
    <t>滨海工业区</t>
    <phoneticPr fontId="3" type="noConversion"/>
  </si>
  <si>
    <t>慈溪滨海经济开发区</t>
    <phoneticPr fontId="1" type="noConversion"/>
  </si>
  <si>
    <t>/</t>
    <phoneticPr fontId="3" type="noConversion"/>
  </si>
  <si>
    <t>慈溪滨海经济开发区和龙山工业区</t>
    <phoneticPr fontId="3" type="noConversion"/>
  </si>
  <si>
    <t>小计</t>
    <phoneticPr fontId="3" type="noConversion"/>
  </si>
  <si>
    <t>8个工业园区</t>
    <phoneticPr fontId="3" type="noConversion"/>
  </si>
  <si>
    <t>蚌埠市五河县</t>
    <phoneticPr fontId="3" type="noConversion"/>
  </si>
  <si>
    <t>五河县经开区及安徽五河春生物科技有限公司等5个项目</t>
    <phoneticPr fontId="3" type="noConversion"/>
  </si>
  <si>
    <t>凤宁产业园区</t>
    <phoneticPr fontId="3" type="noConversion"/>
  </si>
  <si>
    <t>明光县城</t>
    <phoneticPr fontId="3" type="noConversion"/>
  </si>
  <si>
    <t>明光市化工园区</t>
    <phoneticPr fontId="3" type="noConversion"/>
  </si>
  <si>
    <t>阜阳市经济技术开发区</t>
    <phoneticPr fontId="3" type="noConversion"/>
  </si>
  <si>
    <t>阜阳市城区</t>
    <phoneticPr fontId="3" type="noConversion"/>
  </si>
  <si>
    <t>阜阳市经开区等4个产业园区</t>
    <phoneticPr fontId="3" type="noConversion"/>
  </si>
  <si>
    <t>亳州市经开区及循环经济园</t>
    <phoneticPr fontId="3" type="noConversion"/>
  </si>
  <si>
    <t>临泉县经开区</t>
    <phoneticPr fontId="3" type="noConversion"/>
  </si>
  <si>
    <t>龙湖工业园区</t>
    <phoneticPr fontId="3" type="noConversion"/>
  </si>
  <si>
    <t>亳州市涡阳县</t>
    <phoneticPr fontId="3" type="noConversion"/>
  </si>
  <si>
    <t>涡阳县城区</t>
    <phoneticPr fontId="3" type="noConversion"/>
  </si>
  <si>
    <t>涡阳经开区</t>
    <phoneticPr fontId="3" type="noConversion"/>
  </si>
  <si>
    <t>亳州经开区及亳芜现代产业园区</t>
    <phoneticPr fontId="3" type="noConversion"/>
  </si>
  <si>
    <t>平桥高新工业区</t>
    <phoneticPr fontId="3" type="noConversion"/>
  </si>
  <si>
    <t>叶集经开区</t>
    <phoneticPr fontId="3" type="noConversion"/>
  </si>
  <si>
    <t>宣城高新技术开发区</t>
    <phoneticPr fontId="3" type="noConversion"/>
  </si>
  <si>
    <t>技改3.0+新建0.9</t>
    <phoneticPr fontId="1" type="noConversion"/>
  </si>
  <si>
    <t>郎溪县十字经开区</t>
    <phoneticPr fontId="3" type="noConversion"/>
  </si>
  <si>
    <t>光大砀山低真空循环水供热项目</t>
    <phoneticPr fontId="3" type="noConversion"/>
  </si>
  <si>
    <t>砀山县城</t>
    <phoneticPr fontId="3" type="noConversion"/>
  </si>
  <si>
    <t>宿州市萧县</t>
    <phoneticPr fontId="3" type="noConversion"/>
  </si>
  <si>
    <t>萧县县城</t>
    <phoneticPr fontId="3" type="noConversion"/>
  </si>
  <si>
    <t>蒙城县县城</t>
    <phoneticPr fontId="3" type="noConversion"/>
  </si>
  <si>
    <t>6个县城及2个园区</t>
    <phoneticPr fontId="3" type="noConversion"/>
  </si>
  <si>
    <t>18个园区及6个工业项目</t>
    <phoneticPr fontId="3" type="noConversion"/>
  </si>
  <si>
    <t>济南市高新区</t>
    <phoneticPr fontId="1" type="noConversion"/>
  </si>
  <si>
    <t>高新区黄金谷安置社区、埠东安置区</t>
    <phoneticPr fontId="3" type="noConversion"/>
  </si>
  <si>
    <t>青岛啤酒等4个项目</t>
    <phoneticPr fontId="1" type="noConversion"/>
  </si>
  <si>
    <t>烟台市莱州市</t>
    <phoneticPr fontId="3" type="noConversion"/>
  </si>
  <si>
    <t>莱州市东部城区</t>
    <phoneticPr fontId="3" type="noConversion"/>
  </si>
  <si>
    <t>谭坊镇</t>
    <phoneticPr fontId="3" type="noConversion"/>
  </si>
  <si>
    <t>青州冠泰管桩有限公司等3个项目</t>
    <phoneticPr fontId="1" type="noConversion"/>
  </si>
  <si>
    <t>临沂市莒南县</t>
    <phoneticPr fontId="3" type="noConversion"/>
  </si>
  <si>
    <t>莒南县经济开发区永泰社区等3个社区</t>
    <phoneticPr fontId="3" type="noConversion"/>
  </si>
  <si>
    <t>莒南县经济开发区</t>
    <phoneticPr fontId="1" type="noConversion"/>
  </si>
  <si>
    <t>温店镇</t>
    <phoneticPr fontId="3" type="noConversion"/>
  </si>
  <si>
    <t>山东阳信金缘纺化有限公司等2个项目</t>
    <phoneticPr fontId="1" type="noConversion"/>
  </si>
  <si>
    <t>鱼城镇、王庙镇等4个乡镇</t>
    <phoneticPr fontId="3" type="noConversion"/>
  </si>
  <si>
    <t>鱼台长青工业园区</t>
    <phoneticPr fontId="1" type="noConversion"/>
  </si>
  <si>
    <t>济南市长清区</t>
    <phoneticPr fontId="3" type="noConversion"/>
  </si>
  <si>
    <t>济南市长清区县城</t>
    <phoneticPr fontId="3" type="noConversion"/>
  </si>
  <si>
    <t>/</t>
    <phoneticPr fontId="3" type="noConversion"/>
  </si>
  <si>
    <t>小计</t>
    <phoneticPr fontId="3" type="noConversion"/>
  </si>
  <si>
    <t>4个县城及6个乡镇</t>
    <phoneticPr fontId="3" type="noConversion"/>
  </si>
  <si>
    <t>2个园区及9个工业项目</t>
    <phoneticPr fontId="1" type="noConversion"/>
  </si>
  <si>
    <t>新蔡县产业园区</t>
    <phoneticPr fontId="3" type="noConversion"/>
  </si>
  <si>
    <t>许昌鄢陵</t>
    <phoneticPr fontId="3" type="noConversion"/>
  </si>
  <si>
    <t>鄢陵县产业园区</t>
    <phoneticPr fontId="3" type="noConversion"/>
  </si>
  <si>
    <t>夏邑县产业集聚区南侧</t>
    <phoneticPr fontId="3" type="noConversion"/>
  </si>
  <si>
    <t>夏邑县县城及胡桥乡</t>
    <phoneticPr fontId="3" type="noConversion"/>
  </si>
  <si>
    <t>夏邑县产业园区</t>
    <phoneticPr fontId="3" type="noConversion"/>
  </si>
  <si>
    <t>商丘市睢县</t>
    <phoneticPr fontId="3" type="noConversion"/>
  </si>
  <si>
    <t>睢县县城</t>
    <phoneticPr fontId="3" type="noConversion"/>
  </si>
  <si>
    <t>睢县产业集聚区</t>
    <phoneticPr fontId="3" type="noConversion"/>
  </si>
  <si>
    <t>文留镇居民</t>
    <phoneticPr fontId="3" type="noConversion"/>
  </si>
  <si>
    <t>文留镇工业园区</t>
    <phoneticPr fontId="3" type="noConversion"/>
  </si>
  <si>
    <t>通许县</t>
    <phoneticPr fontId="1" type="noConversion"/>
  </si>
  <si>
    <t>通许县城</t>
    <phoneticPr fontId="3" type="noConversion"/>
  </si>
  <si>
    <t>通许县产业园区</t>
    <phoneticPr fontId="3" type="noConversion"/>
  </si>
  <si>
    <t>延津县产业聚集区</t>
    <phoneticPr fontId="3" type="noConversion"/>
  </si>
  <si>
    <t>辉县市洪洲产业园区</t>
    <phoneticPr fontId="3" type="noConversion"/>
  </si>
  <si>
    <t>古固寨居民区</t>
    <phoneticPr fontId="3" type="noConversion"/>
  </si>
  <si>
    <t>古固寨产业园区</t>
    <phoneticPr fontId="3" type="noConversion"/>
  </si>
  <si>
    <t>永城市十八里镇孙园村（原神火电厂）</t>
    <phoneticPr fontId="3" type="noConversion"/>
  </si>
  <si>
    <t>永城市十八里镇及汉源社区</t>
    <phoneticPr fontId="3" type="noConversion"/>
  </si>
  <si>
    <t>长垣县</t>
    <phoneticPr fontId="3" type="noConversion"/>
  </si>
  <si>
    <t>长垣县循环经济园区</t>
    <phoneticPr fontId="3" type="noConversion"/>
  </si>
  <si>
    <t>信阳市明港镇</t>
    <phoneticPr fontId="3" type="noConversion"/>
  </si>
  <si>
    <t>信阳明港产业集聚区</t>
    <phoneticPr fontId="3" type="noConversion"/>
  </si>
  <si>
    <t>辉县市县产业聚集区</t>
    <phoneticPr fontId="1" type="noConversion"/>
  </si>
  <si>
    <t>辉县市县产业聚集区</t>
    <phoneticPr fontId="3" type="noConversion"/>
  </si>
  <si>
    <t>河南省南乐县生物质能产业园区</t>
    <phoneticPr fontId="1" type="noConversion"/>
  </si>
  <si>
    <t>南乐县城</t>
    <phoneticPr fontId="3" type="noConversion"/>
  </si>
  <si>
    <t>生物质能产业园区</t>
    <phoneticPr fontId="3" type="noConversion"/>
  </si>
  <si>
    <t>8个县城及4个乡镇或社区</t>
    <phoneticPr fontId="3" type="noConversion"/>
  </si>
  <si>
    <t>13个园区</t>
    <phoneticPr fontId="3" type="noConversion"/>
  </si>
  <si>
    <t>8个工业项目</t>
    <phoneticPr fontId="3" type="noConversion"/>
  </si>
  <si>
    <t>安化县经开区及附近居民点</t>
    <phoneticPr fontId="3" type="noConversion"/>
  </si>
  <si>
    <t>安化黑茶生产园区</t>
    <phoneticPr fontId="3" type="noConversion"/>
  </si>
  <si>
    <t>高新工业园区</t>
    <phoneticPr fontId="3" type="noConversion"/>
  </si>
  <si>
    <t>1个经开区</t>
    <phoneticPr fontId="3" type="noConversion"/>
  </si>
  <si>
    <t>2个工业或生产园区</t>
    <phoneticPr fontId="3" type="noConversion"/>
  </si>
  <si>
    <t>江门市开平</t>
    <phoneticPr fontId="3" type="noConversion"/>
  </si>
  <si>
    <t>开平县苍城镇工业园区</t>
    <phoneticPr fontId="3" type="noConversion"/>
  </si>
  <si>
    <t>中德金属生态城表面处理中心</t>
    <phoneticPr fontId="3" type="noConversion"/>
  </si>
  <si>
    <t>儋州南电生物质热电联产项目</t>
    <phoneticPr fontId="3" type="noConversion"/>
  </si>
  <si>
    <t>儋州南电生物质发电有限公司</t>
    <phoneticPr fontId="3" type="noConversion"/>
  </si>
  <si>
    <t>儋州市</t>
    <phoneticPr fontId="3" type="noConversion"/>
  </si>
  <si>
    <t>儋州市木材加工园区</t>
    <phoneticPr fontId="3" type="noConversion"/>
  </si>
  <si>
    <t>1个工业园区</t>
    <phoneticPr fontId="3" type="noConversion"/>
  </si>
  <si>
    <t>忠县工业园区长青生物质热电联产项目</t>
    <phoneticPr fontId="3" type="noConversion"/>
  </si>
  <si>
    <t>忠县长青生物质能源有限公司</t>
    <phoneticPr fontId="3" type="noConversion"/>
  </si>
  <si>
    <t>忠县</t>
    <phoneticPr fontId="3" type="noConversion"/>
  </si>
  <si>
    <t>忠县乌杨工业园区</t>
    <phoneticPr fontId="3" type="noConversion"/>
  </si>
  <si>
    <t>/</t>
    <phoneticPr fontId="3" type="noConversion"/>
  </si>
  <si>
    <t>闽兴竹叶发展有限公司等9个项目</t>
    <phoneticPr fontId="3" type="noConversion"/>
  </si>
  <si>
    <t>小计</t>
    <phoneticPr fontId="3" type="noConversion"/>
  </si>
  <si>
    <t>9个工业项目</t>
    <phoneticPr fontId="3" type="noConversion"/>
  </si>
  <si>
    <t>合阳县生物质热电联产项目</t>
    <phoneticPr fontId="3" type="noConversion"/>
  </si>
  <si>
    <t>远达环保西北公司</t>
    <phoneticPr fontId="3" type="noConversion"/>
  </si>
  <si>
    <t>合阳县</t>
    <phoneticPr fontId="3" type="noConversion"/>
  </si>
  <si>
    <t>新建</t>
    <phoneticPr fontId="3" type="noConversion"/>
  </si>
  <si>
    <t>合阳县城</t>
    <phoneticPr fontId="3" type="noConversion"/>
  </si>
  <si>
    <t>洛川琦泉农林生物质热电联产工程</t>
    <phoneticPr fontId="3" type="noConversion"/>
  </si>
  <si>
    <t>洛川琦泉生物质发电有限公司</t>
    <phoneticPr fontId="3" type="noConversion"/>
  </si>
  <si>
    <t>洛川县</t>
    <phoneticPr fontId="3" type="noConversion"/>
  </si>
  <si>
    <t>洛川县城</t>
    <phoneticPr fontId="3" type="noConversion"/>
  </si>
  <si>
    <t>洛川工业园区</t>
    <phoneticPr fontId="3" type="noConversion"/>
  </si>
  <si>
    <t>2个县城</t>
    <phoneticPr fontId="3" type="noConversion"/>
  </si>
  <si>
    <t>甘肃省玉门市</t>
    <phoneticPr fontId="3" type="noConversion"/>
  </si>
  <si>
    <t>玉门市新城区</t>
    <phoneticPr fontId="3" type="noConversion"/>
  </si>
  <si>
    <t>瓜州立马新能源有限公司</t>
    <phoneticPr fontId="3" type="noConversion"/>
  </si>
  <si>
    <t>瓜州县城</t>
    <phoneticPr fontId="3" type="noConversion"/>
  </si>
  <si>
    <t>通渭县城</t>
    <phoneticPr fontId="3" type="noConversion"/>
  </si>
  <si>
    <t>文堡工业园区</t>
    <phoneticPr fontId="3" type="noConversion"/>
  </si>
  <si>
    <t>3个县城</t>
    <phoneticPr fontId="3" type="noConversion"/>
  </si>
  <si>
    <t>宁夏源林生物质发电有限公司2×2.5万千瓦生物质发电项目</t>
    <phoneticPr fontId="1" type="noConversion"/>
  </si>
  <si>
    <t>中宁县石空镇居民及石空工业园区</t>
    <phoneticPr fontId="3" type="noConversion"/>
  </si>
  <si>
    <t>神华宁煤红石湾煤矿</t>
    <phoneticPr fontId="3" type="noConversion"/>
  </si>
  <si>
    <t>1个乡镇</t>
    <phoneticPr fontId="3" type="noConversion"/>
  </si>
  <si>
    <t>74团和天山乡</t>
    <phoneticPr fontId="3" type="noConversion"/>
  </si>
  <si>
    <t>六师芳草湖农场</t>
    <phoneticPr fontId="1" type="noConversion"/>
  </si>
  <si>
    <t>六师芳草湖农场</t>
    <phoneticPr fontId="3" type="noConversion"/>
  </si>
  <si>
    <t>162团</t>
    <phoneticPr fontId="3" type="noConversion"/>
  </si>
  <si>
    <t>九师</t>
    <phoneticPr fontId="3" type="noConversion"/>
  </si>
  <si>
    <t>九师工业园区</t>
    <phoneticPr fontId="3" type="noConversion"/>
  </si>
  <si>
    <t>47团</t>
    <phoneticPr fontId="3" type="noConversion"/>
  </si>
  <si>
    <t>47团工业园区</t>
    <phoneticPr fontId="3" type="noConversion"/>
  </si>
  <si>
    <t>十三师红星一场</t>
    <phoneticPr fontId="1" type="noConversion"/>
  </si>
  <si>
    <t>十三师红星一场</t>
    <phoneticPr fontId="3" type="noConversion"/>
  </si>
  <si>
    <t>五师</t>
    <phoneticPr fontId="3" type="noConversion"/>
  </si>
  <si>
    <t>五师双河市工业园区</t>
    <phoneticPr fontId="3" type="noConversion"/>
  </si>
  <si>
    <t>新疆天富垃圾焚烧发电有限公司</t>
    <phoneticPr fontId="1" type="noConversion"/>
  </si>
  <si>
    <t>八师石河子市北工业园区</t>
    <phoneticPr fontId="1" type="noConversion"/>
  </si>
  <si>
    <t>石河子市北工业园区</t>
    <phoneticPr fontId="3" type="noConversion"/>
  </si>
  <si>
    <t>静脉产业园区</t>
    <phoneticPr fontId="3" type="noConversion"/>
  </si>
  <si>
    <t>环保绿色产业温室大棚</t>
    <phoneticPr fontId="3" type="noConversion"/>
  </si>
  <si>
    <t>8个师团（农场或工业园区）及2个乡或项目</t>
    <phoneticPr fontId="3" type="noConversion"/>
  </si>
  <si>
    <t>4个工业园区</t>
    <phoneticPr fontId="3" type="noConversion"/>
  </si>
  <si>
    <t>76个工业园区和85个工业项目</t>
    <phoneticPr fontId="1" type="noConversion"/>
  </si>
  <si>
    <t>1个工业项目</t>
    <phoneticPr fontId="3" type="noConversion"/>
  </si>
  <si>
    <t>1个工业园区和1个工业项目</t>
    <phoneticPr fontId="3" type="noConversion"/>
  </si>
  <si>
    <t>营口嘉源米业有限公司</t>
    <phoneticPr fontId="1" type="noConversion"/>
  </si>
  <si>
    <t>水源镇、高坎镇、石佛镇</t>
    <phoneticPr fontId="3" type="noConversion"/>
  </si>
  <si>
    <t>7个县城及21个乡镇</t>
    <phoneticPr fontId="3" type="noConversion"/>
  </si>
  <si>
    <t>70个县城，63个乡镇</t>
    <phoneticPr fontId="1" type="noConversion"/>
  </si>
  <si>
    <t>内蒙古兆鑫能源集团有限公司临河区2×15MW生物质热电联产项目　</t>
    <phoneticPr fontId="1" type="noConversion"/>
  </si>
  <si>
    <t>阜新蒙古族自治县惠农生物质热电有限公司生物质热电工程</t>
    <phoneticPr fontId="3" type="noConversion"/>
  </si>
  <si>
    <t>北票市生物质热电联产项目</t>
    <phoneticPr fontId="3" type="noConversion"/>
  </si>
  <si>
    <t>益海粮油生物质稻壳发电项目</t>
    <phoneticPr fontId="1" type="noConversion"/>
  </si>
  <si>
    <t>光大盱眙生物质能热电联产项目</t>
    <phoneticPr fontId="1" type="noConversion"/>
  </si>
  <si>
    <t>丽水市庆元县生物质热电联产示范项目</t>
    <phoneticPr fontId="1" type="noConversion"/>
  </si>
  <si>
    <t>上海电气五河县农林生物质热电项目</t>
    <phoneticPr fontId="1" type="noConversion"/>
  </si>
  <si>
    <t>安徽昌信滁州经开区永茂橡塑农林生物质气化供热项目</t>
    <phoneticPr fontId="1" type="noConversion"/>
  </si>
  <si>
    <t>亳州国祯生物质热电联产项目</t>
    <phoneticPr fontId="1" type="noConversion"/>
  </si>
  <si>
    <t>北京中科宣州区农林生物质热电联产项目</t>
    <phoneticPr fontId="1" type="noConversion"/>
  </si>
  <si>
    <t>两河片区生物质热电联产项目</t>
    <phoneticPr fontId="1" type="noConversion"/>
  </si>
  <si>
    <t>永城长青生物质能源有限公司生物质能热电联产工程</t>
    <phoneticPr fontId="1" type="noConversion"/>
  </si>
  <si>
    <t>德源十二师47团30兆瓦生物质热电联产清洁供热示范项目</t>
    <phoneticPr fontId="1" type="noConversion"/>
  </si>
  <si>
    <t>保利十三师红星一场24兆瓦生物质热电联产清洁供热示范项目</t>
    <phoneticPr fontId="1" type="noConversion"/>
  </si>
  <si>
    <t>12MW生物质气化热电联产项目</t>
    <phoneticPr fontId="5" type="noConversion"/>
  </si>
  <si>
    <t>朝阳县松岭门乡畜禽粪污（农业废弃物）综合利用集约化生物质能（沼气）冷热电三联供建设项目</t>
    <phoneticPr fontId="3" type="noConversion"/>
  </si>
  <si>
    <t>朝阳县松岭门乡</t>
    <phoneticPr fontId="3" type="noConversion"/>
  </si>
  <si>
    <t>通渭凯迪1×30兆瓦农林生物质/城镇生活垃圾联合热电联产项目</t>
    <phoneticPr fontId="1" type="noConversion"/>
  </si>
  <si>
    <t>晋中汇能发电有限公司2×3.3MW生物质（糠醛渣）发电项目</t>
    <phoneticPr fontId="1" type="noConversion"/>
  </si>
  <si>
    <t>光大城乡再生能源凤阳有限公司</t>
    <phoneticPr fontId="1" type="noConversion"/>
  </si>
  <si>
    <t>莒南生物热电综合利用项目</t>
    <phoneticPr fontId="1" type="noConversion"/>
  </si>
  <si>
    <t>国能吴桥生物发电有限公司新建供热备用机组项目</t>
    <phoneticPr fontId="1" type="noConversion"/>
  </si>
  <si>
    <t>中电丰润生物质能热电联产项目</t>
    <phoneticPr fontId="1" type="noConversion"/>
  </si>
  <si>
    <t>河北华电滦县1×30MW生物质热电联产项目</t>
    <phoneticPr fontId="1" type="noConversion"/>
  </si>
  <si>
    <t>河北安仁实业集团生物质热电联产项目</t>
    <phoneticPr fontId="1" type="noConversion"/>
  </si>
  <si>
    <t>宽城生物质发电项目</t>
    <phoneticPr fontId="1" type="noConversion"/>
  </si>
  <si>
    <t>平泉1×30MW生物质热电联产项目</t>
    <phoneticPr fontId="1" type="noConversion"/>
  </si>
  <si>
    <t>太原民营经济开发区生物质热电联产县域清洁供热示范项目</t>
    <phoneticPr fontId="1" type="noConversion"/>
  </si>
  <si>
    <t>兴隆热力有限责任公司1×30MW生物质发电项目</t>
    <phoneticPr fontId="1" type="noConversion"/>
  </si>
  <si>
    <t>国能昌图35MW生物发电项目</t>
    <phoneticPr fontId="3" type="noConversion"/>
  </si>
  <si>
    <t>附件</t>
    <phoneticPr fontId="1" type="noConversion"/>
  </si>
  <si>
    <t>全国合计</t>
    <phoneticPr fontId="1" type="noConversion"/>
  </si>
  <si>
    <t>注：本表根据各省（区、市）上报汇总。</t>
    <phoneticPr fontId="1" type="noConversion"/>
  </si>
  <si>
    <t>“百个城镇”生物质热电联产县域清洁供热示范项目汇总表</t>
    <phoneticPr fontId="1" type="noConversion"/>
  </si>
  <si>
    <t>一、河北省</t>
    <phoneticPr fontId="1" type="noConversion"/>
  </si>
  <si>
    <t>二十、宁夏自治区</t>
    <phoneticPr fontId="1" type="noConversion"/>
  </si>
  <si>
    <t>年替代燃煤量（万吨）</t>
    <phoneticPr fontId="2" type="noConversion"/>
  </si>
  <si>
    <t>二、山西省</t>
    <phoneticPr fontId="1" type="noConversion"/>
  </si>
  <si>
    <t>三、内蒙古自治区</t>
    <phoneticPr fontId="1" type="noConversion"/>
  </si>
  <si>
    <t>四、辽宁省</t>
    <phoneticPr fontId="1" type="noConversion"/>
  </si>
  <si>
    <t>五、吉林省</t>
    <phoneticPr fontId="1" type="noConversion"/>
  </si>
  <si>
    <t>六、黑龙江省</t>
    <phoneticPr fontId="1" type="noConversion"/>
  </si>
  <si>
    <t>七、江苏省</t>
    <phoneticPr fontId="1" type="noConversion"/>
  </si>
  <si>
    <t>八、浙江省</t>
    <phoneticPr fontId="1" type="noConversion"/>
  </si>
  <si>
    <t>九、安徽省</t>
    <phoneticPr fontId="1" type="noConversion"/>
  </si>
  <si>
    <t>十、山东省</t>
    <phoneticPr fontId="1" type="noConversion"/>
  </si>
  <si>
    <t>十一、河南省</t>
    <phoneticPr fontId="1" type="noConversion"/>
  </si>
  <si>
    <t>十二、湖北省</t>
    <phoneticPr fontId="1" type="noConversion"/>
  </si>
  <si>
    <t>十三、湖南省</t>
    <phoneticPr fontId="1" type="noConversion"/>
  </si>
  <si>
    <t>十四、广东省</t>
    <phoneticPr fontId="1" type="noConversion"/>
  </si>
  <si>
    <t>十五、海南省</t>
    <phoneticPr fontId="1" type="noConversion"/>
  </si>
  <si>
    <t>十六、重庆市</t>
    <phoneticPr fontId="1" type="noConversion"/>
  </si>
  <si>
    <t>十七、贵州省</t>
    <phoneticPr fontId="1" type="noConversion"/>
  </si>
  <si>
    <t>十八、陕西省</t>
    <phoneticPr fontId="1" type="noConversion"/>
  </si>
  <si>
    <t>十九、甘肃省</t>
    <phoneticPr fontId="1" type="noConversion"/>
  </si>
  <si>
    <t>二十一、新疆兵团</t>
    <phoneticPr fontId="1" type="noConversion"/>
  </si>
  <si>
    <t>神池县2×1.5万千瓦生物质热电联产项目</t>
    <phoneticPr fontId="1" type="noConversion"/>
  </si>
  <si>
    <t>（一）农林生物质热电联产</t>
    <phoneticPr fontId="1" type="noConversion"/>
  </si>
  <si>
    <t>（一）农林生物质热电联产</t>
    <phoneticPr fontId="3" type="noConversion"/>
  </si>
  <si>
    <t>（三）沼气热电联产</t>
    <phoneticPr fontId="1" type="noConversion"/>
  </si>
  <si>
    <t>怀化高新区生物质热电联产扩建项目</t>
    <phoneticPr fontId="1" type="noConversion"/>
  </si>
  <si>
    <t>（二）生活垃圾焚烧热电联产</t>
    <phoneticPr fontId="3" type="noConversion"/>
  </si>
  <si>
    <t>（二）生活垃圾焚烧热电联产</t>
    <phoneticPr fontId="3" type="noConversion"/>
  </si>
  <si>
    <t>（二）生活垃圾焚烧热电联产</t>
    <phoneticPr fontId="1" type="noConversion"/>
  </si>
  <si>
    <t>昌盛电气等10个项目</t>
    <phoneticPr fontId="3" type="noConversion"/>
  </si>
  <si>
    <t>松原东响玻璃纤维有限公司等5个项目</t>
    <phoneticPr fontId="3" type="noConversion"/>
  </si>
  <si>
    <t>寿阳县庆源化工厂</t>
    <phoneticPr fontId="1" type="noConversion"/>
  </si>
  <si>
    <t>滁州永茂橡塑制品有限公司</t>
    <phoneticPr fontId="3" type="noConversion"/>
  </si>
  <si>
    <t>安琪酵母股份有限公司等8个项目</t>
    <phoneticPr fontId="3" type="noConversion"/>
  </si>
  <si>
    <t>赞皇县万博生物科技有限公司等4个项目</t>
    <phoneticPr fontId="1" type="noConversion"/>
  </si>
  <si>
    <t>河北惠泽化工有限公司等7个项目</t>
    <phoneticPr fontId="1" type="noConversion"/>
  </si>
  <si>
    <t>雪川工业园、旗帜工业园及蒙牛乳业等2个项目</t>
    <phoneticPr fontId="1" type="noConversion"/>
  </si>
  <si>
    <t>保定天泽林板业有限公司等2个项目</t>
    <phoneticPr fontId="1" type="noConversion"/>
  </si>
  <si>
    <t>建平聚能生物质热电有限公司、辽宁全康生物科技集团有限责任公司2个项目</t>
    <phoneticPr fontId="1" type="noConversion"/>
  </si>
  <si>
    <t>射阳县益海粮油项目</t>
    <phoneticPr fontId="3" type="noConversion"/>
  </si>
  <si>
    <t>虒亭镇、大平煤矿等4个乡镇或工矿企业</t>
    <phoneticPr fontId="2" type="noConversion"/>
  </si>
  <si>
    <t>郎溪理昂生物质发电有限公司　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</si>
</sst>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_);[Red]\(0\)"/>
    <numFmt numFmtId="177" formatCode="0.0_ "/>
    <numFmt numFmtId="178" formatCode="0_ "/>
    <numFmt numFmtId="179" formatCode="0.0;_"/>
    <numFmt numFmtId="180" formatCode="0.00;_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Tahoma"/>
      <family val="2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8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17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8"/>
  <sheetViews>
    <sheetView tabSelected="1" view="pageBreakPreview" topLeftCell="A115" zoomScale="55" zoomScaleSheetLayoutView="55" zoomScalePageLayoutView="55" workbookViewId="0">
      <selection activeCell="X123" sqref="X123"/>
    </sheetView>
  </sheetViews>
  <sheetFormatPr defaultRowHeight="14.4"/>
  <cols>
    <col min="1" max="1" width="5.77734375" style="5" customWidth="1"/>
    <col min="2" max="2" width="17" style="5" customWidth="1"/>
    <col min="3" max="3" width="15.5546875" style="5" customWidth="1"/>
    <col min="4" max="4" width="17.6640625" style="5" customWidth="1"/>
    <col min="5" max="5" width="13.109375" style="5" bestFit="1" customWidth="1"/>
    <col min="6" max="7" width="8.88671875" style="5"/>
    <col min="8" max="8" width="9.6640625" style="5" bestFit="1" customWidth="1"/>
    <col min="9" max="9" width="13.109375" style="5" bestFit="1" customWidth="1"/>
    <col min="10" max="10" width="12.21875" style="5" customWidth="1"/>
    <col min="11" max="11" width="9.6640625" style="5" bestFit="1" customWidth="1"/>
    <col min="12" max="12" width="13.21875" style="5" customWidth="1"/>
    <col min="13" max="13" width="10.77734375" style="5" bestFit="1" customWidth="1"/>
    <col min="14" max="14" width="13.109375" style="5" bestFit="1" customWidth="1"/>
    <col min="15" max="15" width="9.88671875" style="5" customWidth="1"/>
    <col min="16" max="16" width="10.77734375" style="5" bestFit="1" customWidth="1"/>
  </cols>
  <sheetData>
    <row r="1" spans="1:16" ht="20.399999999999999">
      <c r="A1" s="40" t="s">
        <v>650</v>
      </c>
      <c r="B1" s="40"/>
      <c r="C1" s="27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5.4" customHeight="1">
      <c r="A2" s="36" t="s">
        <v>653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6.4" customHeight="1">
      <c r="A3" s="37" t="s">
        <v>654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ht="7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289</v>
      </c>
      <c r="K4" s="3" t="s">
        <v>290</v>
      </c>
      <c r="L4" s="3" t="s">
        <v>287</v>
      </c>
      <c r="M4" s="3" t="s">
        <v>9</v>
      </c>
      <c r="N4" s="3" t="s">
        <v>10</v>
      </c>
      <c r="O4" s="3" t="s">
        <v>11</v>
      </c>
      <c r="P4" s="28" t="s">
        <v>656</v>
      </c>
    </row>
    <row r="5" spans="1:16" ht="14.4" customHeight="1">
      <c r="A5" s="32" t="s">
        <v>677</v>
      </c>
      <c r="B5" s="33"/>
      <c r="C5" s="3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1.2" customHeight="1">
      <c r="A6" s="3">
        <v>1</v>
      </c>
      <c r="B6" s="3" t="s">
        <v>12</v>
      </c>
      <c r="C6" s="3" t="s">
        <v>13</v>
      </c>
      <c r="D6" s="3" t="s">
        <v>291</v>
      </c>
      <c r="E6" s="1">
        <v>43397</v>
      </c>
      <c r="F6" s="3" t="s">
        <v>14</v>
      </c>
      <c r="G6" s="6">
        <v>4.8</v>
      </c>
      <c r="H6" s="1">
        <v>145</v>
      </c>
      <c r="I6" s="2">
        <v>105.68</v>
      </c>
      <c r="J6" s="3" t="s">
        <v>292</v>
      </c>
      <c r="K6" s="1">
        <v>100</v>
      </c>
      <c r="L6" s="3" t="s">
        <v>288</v>
      </c>
      <c r="M6" s="2">
        <v>49.9</v>
      </c>
      <c r="N6" s="1">
        <v>25219</v>
      </c>
      <c r="O6" s="2">
        <v>27.4</v>
      </c>
      <c r="P6" s="2">
        <f>O6/3</f>
        <v>9.1333333333333329</v>
      </c>
    </row>
    <row r="7" spans="1:16" ht="43.2">
      <c r="A7" s="3">
        <v>2</v>
      </c>
      <c r="B7" s="3" t="s">
        <v>15</v>
      </c>
      <c r="C7" s="3" t="s">
        <v>16</v>
      </c>
      <c r="D7" s="3" t="s">
        <v>17</v>
      </c>
      <c r="E7" s="1">
        <v>34888</v>
      </c>
      <c r="F7" s="3" t="s">
        <v>14</v>
      </c>
      <c r="G7" s="6">
        <v>3.5</v>
      </c>
      <c r="H7" s="1">
        <v>30</v>
      </c>
      <c r="I7" s="2">
        <v>87.81</v>
      </c>
      <c r="J7" s="3" t="s">
        <v>293</v>
      </c>
      <c r="K7" s="1">
        <v>120</v>
      </c>
      <c r="L7" s="3" t="s">
        <v>294</v>
      </c>
      <c r="M7" s="2">
        <v>62.48</v>
      </c>
      <c r="N7" s="1">
        <v>21780</v>
      </c>
      <c r="O7" s="2">
        <v>30.6</v>
      </c>
      <c r="P7" s="2">
        <f t="shared" ref="P7:P25" si="0">O7/3</f>
        <v>10.200000000000001</v>
      </c>
    </row>
    <row r="8" spans="1:16" ht="34.200000000000003" customHeight="1">
      <c r="A8" s="3">
        <v>3</v>
      </c>
      <c r="B8" s="3" t="s">
        <v>295</v>
      </c>
      <c r="C8" s="3" t="s">
        <v>18</v>
      </c>
      <c r="D8" s="3" t="s">
        <v>19</v>
      </c>
      <c r="E8" s="1">
        <v>45681</v>
      </c>
      <c r="F8" s="3" t="s">
        <v>14</v>
      </c>
      <c r="G8" s="6">
        <v>4</v>
      </c>
      <c r="H8" s="1">
        <v>93</v>
      </c>
      <c r="I8" s="2">
        <v>92.5</v>
      </c>
      <c r="J8" s="3" t="s">
        <v>296</v>
      </c>
      <c r="K8" s="1">
        <v>86.3</v>
      </c>
      <c r="L8" s="3" t="s">
        <v>297</v>
      </c>
      <c r="M8" s="2">
        <v>44.3</v>
      </c>
      <c r="N8" s="1">
        <v>25912.799999999999</v>
      </c>
      <c r="O8" s="2">
        <v>28.08</v>
      </c>
      <c r="P8" s="2">
        <f t="shared" si="0"/>
        <v>9.36</v>
      </c>
    </row>
    <row r="9" spans="1:16" ht="62.4" customHeight="1">
      <c r="A9" s="3">
        <v>4</v>
      </c>
      <c r="B9" s="3" t="s">
        <v>20</v>
      </c>
      <c r="C9" s="3" t="s">
        <v>21</v>
      </c>
      <c r="D9" s="3" t="s">
        <v>298</v>
      </c>
      <c r="E9" s="1">
        <v>33225.4</v>
      </c>
      <c r="F9" s="3" t="s">
        <v>14</v>
      </c>
      <c r="G9" s="6">
        <v>3</v>
      </c>
      <c r="H9" s="1">
        <v>81</v>
      </c>
      <c r="I9" s="2">
        <v>46</v>
      </c>
      <c r="J9" s="3" t="s">
        <v>299</v>
      </c>
      <c r="K9" s="1">
        <v>120</v>
      </c>
      <c r="L9" s="3" t="s">
        <v>22</v>
      </c>
      <c r="M9" s="2" t="s">
        <v>22</v>
      </c>
      <c r="N9" s="1">
        <v>21000</v>
      </c>
      <c r="O9" s="2">
        <v>24.38</v>
      </c>
      <c r="P9" s="2">
        <f t="shared" si="0"/>
        <v>8.1266666666666669</v>
      </c>
    </row>
    <row r="10" spans="1:16" ht="55.2" customHeight="1">
      <c r="A10" s="3">
        <v>5</v>
      </c>
      <c r="B10" s="3" t="s">
        <v>23</v>
      </c>
      <c r="C10" s="3" t="s">
        <v>24</v>
      </c>
      <c r="D10" s="3" t="s">
        <v>25</v>
      </c>
      <c r="E10" s="1">
        <v>58979</v>
      </c>
      <c r="F10" s="3" t="s">
        <v>14</v>
      </c>
      <c r="G10" s="6">
        <v>6</v>
      </c>
      <c r="H10" s="1">
        <v>120</v>
      </c>
      <c r="I10" s="2">
        <v>199.3</v>
      </c>
      <c r="J10" s="3" t="s">
        <v>300</v>
      </c>
      <c r="K10" s="1">
        <v>150</v>
      </c>
      <c r="L10" s="3" t="s">
        <v>301</v>
      </c>
      <c r="M10" s="2">
        <v>144.4</v>
      </c>
      <c r="N10" s="1">
        <v>37270</v>
      </c>
      <c r="O10" s="2">
        <v>42</v>
      </c>
      <c r="P10" s="2">
        <f t="shared" si="0"/>
        <v>14</v>
      </c>
    </row>
    <row r="11" spans="1:16" ht="59.4" customHeight="1">
      <c r="A11" s="3">
        <v>6</v>
      </c>
      <c r="B11" s="3" t="s">
        <v>26</v>
      </c>
      <c r="C11" s="3" t="s">
        <v>27</v>
      </c>
      <c r="D11" s="3" t="s">
        <v>28</v>
      </c>
      <c r="E11" s="1">
        <v>23867</v>
      </c>
      <c r="F11" s="3" t="s">
        <v>14</v>
      </c>
      <c r="G11" s="6">
        <v>2</v>
      </c>
      <c r="H11" s="1">
        <v>20</v>
      </c>
      <c r="I11" s="2">
        <v>53.24</v>
      </c>
      <c r="J11" s="3" t="s">
        <v>302</v>
      </c>
      <c r="K11" s="1">
        <v>30</v>
      </c>
      <c r="L11" s="28" t="s">
        <v>689</v>
      </c>
      <c r="M11" s="2">
        <v>40.799999999999997</v>
      </c>
      <c r="N11" s="1">
        <v>11000</v>
      </c>
      <c r="O11" s="2">
        <v>15</v>
      </c>
      <c r="P11" s="2">
        <f t="shared" si="0"/>
        <v>5</v>
      </c>
    </row>
    <row r="12" spans="1:16" ht="63" customHeight="1">
      <c r="A12" s="3">
        <v>7</v>
      </c>
      <c r="B12" s="3" t="s">
        <v>29</v>
      </c>
      <c r="C12" s="3" t="s">
        <v>30</v>
      </c>
      <c r="D12" s="3" t="s">
        <v>31</v>
      </c>
      <c r="E12" s="1">
        <v>13041</v>
      </c>
      <c r="F12" s="3" t="s">
        <v>14</v>
      </c>
      <c r="G12" s="6">
        <v>1.2</v>
      </c>
      <c r="H12" s="1">
        <v>70</v>
      </c>
      <c r="I12" s="2">
        <v>40.020000000000003</v>
      </c>
      <c r="J12" s="3" t="s">
        <v>22</v>
      </c>
      <c r="K12" s="1" t="s">
        <v>22</v>
      </c>
      <c r="L12" s="28" t="s">
        <v>690</v>
      </c>
      <c r="M12" s="2">
        <v>40.020000000000003</v>
      </c>
      <c r="N12" s="1">
        <v>7205.9</v>
      </c>
      <c r="O12" s="2">
        <v>8.5540000000000003</v>
      </c>
      <c r="P12" s="2">
        <f t="shared" si="0"/>
        <v>2.8513333333333333</v>
      </c>
    </row>
    <row r="13" spans="1:16" ht="55.8" customHeight="1">
      <c r="A13" s="3">
        <v>8</v>
      </c>
      <c r="B13" s="23" t="s">
        <v>648</v>
      </c>
      <c r="C13" s="3" t="s">
        <v>32</v>
      </c>
      <c r="D13" s="3" t="s">
        <v>33</v>
      </c>
      <c r="E13" s="1">
        <v>15895.95</v>
      </c>
      <c r="F13" s="3" t="s">
        <v>14</v>
      </c>
      <c r="G13" s="6">
        <v>3</v>
      </c>
      <c r="H13" s="1">
        <v>150</v>
      </c>
      <c r="I13" s="2">
        <v>50.4</v>
      </c>
      <c r="J13" s="3" t="s">
        <v>303</v>
      </c>
      <c r="K13" s="1">
        <v>100</v>
      </c>
      <c r="L13" s="3" t="s">
        <v>22</v>
      </c>
      <c r="M13" s="2" t="s">
        <v>22</v>
      </c>
      <c r="N13" s="1">
        <v>18000</v>
      </c>
      <c r="O13" s="2">
        <v>18</v>
      </c>
      <c r="P13" s="2">
        <f t="shared" si="0"/>
        <v>6</v>
      </c>
    </row>
    <row r="14" spans="1:16" ht="88.2" customHeight="1">
      <c r="A14" s="3">
        <v>9</v>
      </c>
      <c r="B14" s="3" t="s">
        <v>34</v>
      </c>
      <c r="C14" s="3" t="s">
        <v>35</v>
      </c>
      <c r="D14" s="3" t="s">
        <v>36</v>
      </c>
      <c r="E14" s="1">
        <v>22888.36</v>
      </c>
      <c r="F14" s="3" t="s">
        <v>14</v>
      </c>
      <c r="G14" s="6">
        <v>2</v>
      </c>
      <c r="H14" s="1">
        <v>106</v>
      </c>
      <c r="I14" s="2">
        <v>360</v>
      </c>
      <c r="J14" s="3" t="s">
        <v>304</v>
      </c>
      <c r="K14" s="1">
        <v>50</v>
      </c>
      <c r="L14" s="28" t="s">
        <v>691</v>
      </c>
      <c r="M14" s="2">
        <v>311</v>
      </c>
      <c r="N14" s="1">
        <v>9072</v>
      </c>
      <c r="O14" s="2">
        <v>31</v>
      </c>
      <c r="P14" s="2">
        <f t="shared" si="0"/>
        <v>10.333333333333334</v>
      </c>
    </row>
    <row r="15" spans="1:16" ht="43.8" customHeight="1">
      <c r="A15" s="3">
        <v>10</v>
      </c>
      <c r="B15" s="3" t="s">
        <v>37</v>
      </c>
      <c r="C15" s="3" t="s">
        <v>38</v>
      </c>
      <c r="D15" s="3" t="s">
        <v>39</v>
      </c>
      <c r="E15" s="1">
        <v>30000</v>
      </c>
      <c r="F15" s="3" t="s">
        <v>14</v>
      </c>
      <c r="G15" s="6">
        <v>3</v>
      </c>
      <c r="H15" s="1">
        <v>90</v>
      </c>
      <c r="I15" s="2">
        <v>218.81</v>
      </c>
      <c r="J15" s="3" t="s">
        <v>305</v>
      </c>
      <c r="K15" s="1">
        <v>100</v>
      </c>
      <c r="L15" s="3" t="s">
        <v>306</v>
      </c>
      <c r="M15" s="2">
        <v>98.35</v>
      </c>
      <c r="N15" s="1">
        <v>12744.96</v>
      </c>
      <c r="O15" s="2">
        <v>16</v>
      </c>
      <c r="P15" s="2">
        <f t="shared" si="0"/>
        <v>5.333333333333333</v>
      </c>
    </row>
    <row r="16" spans="1:16" ht="69.599999999999994" customHeight="1">
      <c r="A16" s="3">
        <v>11</v>
      </c>
      <c r="B16" s="3" t="s">
        <v>40</v>
      </c>
      <c r="C16" s="3" t="s">
        <v>41</v>
      </c>
      <c r="D16" s="3" t="s">
        <v>42</v>
      </c>
      <c r="E16" s="1">
        <v>36000</v>
      </c>
      <c r="F16" s="3" t="s">
        <v>14</v>
      </c>
      <c r="G16" s="6">
        <v>3</v>
      </c>
      <c r="H16" s="1">
        <v>135</v>
      </c>
      <c r="I16" s="2">
        <v>238.14</v>
      </c>
      <c r="J16" s="3" t="s">
        <v>307</v>
      </c>
      <c r="K16" s="1">
        <v>150</v>
      </c>
      <c r="L16" s="28" t="s">
        <v>692</v>
      </c>
      <c r="M16" s="2">
        <v>49.14</v>
      </c>
      <c r="N16" s="1">
        <v>24000</v>
      </c>
      <c r="O16" s="2">
        <v>25</v>
      </c>
      <c r="P16" s="2">
        <f t="shared" si="0"/>
        <v>8.3333333333333339</v>
      </c>
    </row>
    <row r="17" spans="1:18" ht="79.8" customHeight="1">
      <c r="A17" s="3">
        <v>12</v>
      </c>
      <c r="B17" s="21" t="s">
        <v>641</v>
      </c>
      <c r="C17" s="3" t="s">
        <v>43</v>
      </c>
      <c r="D17" s="3" t="s">
        <v>308</v>
      </c>
      <c r="E17" s="1">
        <v>38000</v>
      </c>
      <c r="F17" s="3" t="s">
        <v>14</v>
      </c>
      <c r="G17" s="6">
        <v>3.5</v>
      </c>
      <c r="H17" s="1">
        <v>70</v>
      </c>
      <c r="I17" s="2">
        <v>150</v>
      </c>
      <c r="J17" s="3" t="s">
        <v>309</v>
      </c>
      <c r="K17" s="1">
        <v>200</v>
      </c>
      <c r="L17" s="3" t="s">
        <v>310</v>
      </c>
      <c r="M17" s="2">
        <v>50</v>
      </c>
      <c r="N17" s="1">
        <v>28000</v>
      </c>
      <c r="O17" s="2">
        <v>35</v>
      </c>
      <c r="P17" s="2">
        <f t="shared" si="0"/>
        <v>11.666666666666666</v>
      </c>
      <c r="R17" s="24">
        <v>1</v>
      </c>
    </row>
    <row r="18" spans="1:18" ht="31.8" customHeight="1">
      <c r="A18" s="3">
        <v>13</v>
      </c>
      <c r="B18" s="21" t="s">
        <v>645</v>
      </c>
      <c r="C18" s="3" t="s">
        <v>44</v>
      </c>
      <c r="D18" s="3" t="s">
        <v>311</v>
      </c>
      <c r="E18" s="1">
        <v>17933</v>
      </c>
      <c r="F18" s="3" t="s">
        <v>14</v>
      </c>
      <c r="G18" s="6">
        <v>1.5</v>
      </c>
      <c r="H18" s="1">
        <v>20</v>
      </c>
      <c r="I18" s="2">
        <v>16.850000000000001</v>
      </c>
      <c r="J18" s="3" t="s">
        <v>312</v>
      </c>
      <c r="K18" s="1">
        <v>30</v>
      </c>
      <c r="L18" s="3" t="s">
        <v>22</v>
      </c>
      <c r="M18" s="2" t="s">
        <v>22</v>
      </c>
      <c r="N18" s="1">
        <v>10131</v>
      </c>
      <c r="O18" s="2">
        <v>10.34</v>
      </c>
      <c r="P18" s="2">
        <f t="shared" si="0"/>
        <v>3.4466666666666668</v>
      </c>
      <c r="R18">
        <v>1</v>
      </c>
    </row>
    <row r="19" spans="1:18" ht="55.8" customHeight="1">
      <c r="A19" s="3">
        <v>14</v>
      </c>
      <c r="B19" s="21" t="s">
        <v>646</v>
      </c>
      <c r="C19" s="3" t="s">
        <v>45</v>
      </c>
      <c r="D19" s="3" t="s">
        <v>46</v>
      </c>
      <c r="E19" s="1">
        <v>29293</v>
      </c>
      <c r="F19" s="3" t="s">
        <v>14</v>
      </c>
      <c r="G19" s="6">
        <v>3</v>
      </c>
      <c r="H19" s="1">
        <v>56</v>
      </c>
      <c r="I19" s="2">
        <v>45.83</v>
      </c>
      <c r="J19" s="3" t="s">
        <v>313</v>
      </c>
      <c r="K19" s="1">
        <v>90</v>
      </c>
      <c r="L19" s="3" t="s">
        <v>22</v>
      </c>
      <c r="M19" s="2" t="s">
        <v>22</v>
      </c>
      <c r="N19" s="1">
        <v>22900</v>
      </c>
      <c r="O19" s="2">
        <v>20.97</v>
      </c>
      <c r="P19" s="2">
        <f t="shared" si="0"/>
        <v>6.9899999999999993</v>
      </c>
      <c r="R19">
        <v>1</v>
      </c>
    </row>
    <row r="20" spans="1:18" ht="57" customHeight="1">
      <c r="A20" s="3">
        <v>15</v>
      </c>
      <c r="B20" s="3" t="s">
        <v>47</v>
      </c>
      <c r="C20" s="3" t="s">
        <v>48</v>
      </c>
      <c r="D20" s="3" t="s">
        <v>314</v>
      </c>
      <c r="E20" s="1">
        <v>18000</v>
      </c>
      <c r="F20" s="3" t="s">
        <v>14</v>
      </c>
      <c r="G20" s="6">
        <v>1.5</v>
      </c>
      <c r="H20" s="1">
        <v>53</v>
      </c>
      <c r="I20" s="2">
        <v>38.4</v>
      </c>
      <c r="J20" s="3" t="s">
        <v>315</v>
      </c>
      <c r="K20" s="1">
        <v>74</v>
      </c>
      <c r="L20" s="3" t="s">
        <v>22</v>
      </c>
      <c r="M20" s="2" t="s">
        <v>22</v>
      </c>
      <c r="N20" s="1">
        <v>10500</v>
      </c>
      <c r="O20" s="2">
        <v>12</v>
      </c>
      <c r="P20" s="2">
        <f t="shared" si="0"/>
        <v>4</v>
      </c>
    </row>
    <row r="21" spans="1:18" ht="57.6">
      <c r="A21" s="3">
        <v>16</v>
      </c>
      <c r="B21" s="21" t="s">
        <v>643</v>
      </c>
      <c r="C21" s="3" t="s">
        <v>49</v>
      </c>
      <c r="D21" s="3" t="s">
        <v>316</v>
      </c>
      <c r="E21" s="1">
        <v>36000</v>
      </c>
      <c r="F21" s="3" t="s">
        <v>14</v>
      </c>
      <c r="G21" s="6">
        <v>3</v>
      </c>
      <c r="H21" s="1">
        <v>90</v>
      </c>
      <c r="I21" s="2">
        <v>65.5</v>
      </c>
      <c r="J21" s="3" t="s">
        <v>317</v>
      </c>
      <c r="K21" s="1">
        <v>126</v>
      </c>
      <c r="L21" s="3" t="s">
        <v>22</v>
      </c>
      <c r="M21" s="2" t="s">
        <v>22</v>
      </c>
      <c r="N21" s="1">
        <v>21000</v>
      </c>
      <c r="O21" s="2">
        <v>31</v>
      </c>
      <c r="P21" s="2">
        <f t="shared" si="0"/>
        <v>10.333333333333334</v>
      </c>
    </row>
    <row r="22" spans="1:18" ht="43.2">
      <c r="A22" s="3">
        <v>17</v>
      </c>
      <c r="B22" s="21" t="s">
        <v>642</v>
      </c>
      <c r="C22" s="3" t="s">
        <v>50</v>
      </c>
      <c r="D22" s="3" t="s">
        <v>51</v>
      </c>
      <c r="E22" s="1">
        <v>40000</v>
      </c>
      <c r="F22" s="3" t="s">
        <v>14</v>
      </c>
      <c r="G22" s="6">
        <v>3.5</v>
      </c>
      <c r="H22" s="1">
        <v>80</v>
      </c>
      <c r="I22" s="2">
        <v>120</v>
      </c>
      <c r="J22" s="3" t="s">
        <v>318</v>
      </c>
      <c r="K22" s="1">
        <v>120</v>
      </c>
      <c r="L22" s="28" t="s">
        <v>319</v>
      </c>
      <c r="M22" s="2">
        <v>60</v>
      </c>
      <c r="N22" s="1">
        <v>22500</v>
      </c>
      <c r="O22" s="2">
        <v>30</v>
      </c>
      <c r="P22" s="2">
        <f t="shared" si="0"/>
        <v>10</v>
      </c>
      <c r="R22" s="24">
        <v>1</v>
      </c>
    </row>
    <row r="23" spans="1:18" ht="40.200000000000003" customHeight="1">
      <c r="A23" s="3">
        <v>18</v>
      </c>
      <c r="B23" s="3" t="s">
        <v>52</v>
      </c>
      <c r="C23" s="3" t="s">
        <v>53</v>
      </c>
      <c r="D23" s="3" t="s">
        <v>54</v>
      </c>
      <c r="E23" s="1">
        <v>55000</v>
      </c>
      <c r="F23" s="3" t="s">
        <v>14</v>
      </c>
      <c r="G23" s="6">
        <v>3.5</v>
      </c>
      <c r="H23" s="1">
        <v>30</v>
      </c>
      <c r="I23" s="2">
        <v>112.1</v>
      </c>
      <c r="J23" s="3" t="s">
        <v>320</v>
      </c>
      <c r="K23" s="1">
        <v>120</v>
      </c>
      <c r="L23" s="3" t="s">
        <v>321</v>
      </c>
      <c r="M23" s="2">
        <v>66.8</v>
      </c>
      <c r="N23" s="1">
        <v>26250</v>
      </c>
      <c r="O23" s="2">
        <v>30</v>
      </c>
      <c r="P23" s="2">
        <f t="shared" si="0"/>
        <v>10</v>
      </c>
    </row>
    <row r="24" spans="1:18" ht="47.4" customHeight="1">
      <c r="A24" s="3">
        <v>19</v>
      </c>
      <c r="B24" s="3" t="s">
        <v>55</v>
      </c>
      <c r="C24" s="3" t="s">
        <v>56</v>
      </c>
      <c r="D24" s="3" t="s">
        <v>57</v>
      </c>
      <c r="E24" s="1">
        <v>29800</v>
      </c>
      <c r="F24" s="3" t="s">
        <v>14</v>
      </c>
      <c r="G24" s="6">
        <v>3</v>
      </c>
      <c r="H24" s="1">
        <v>20</v>
      </c>
      <c r="I24" s="2">
        <v>58.54</v>
      </c>
      <c r="J24" s="3" t="s">
        <v>322</v>
      </c>
      <c r="K24" s="1">
        <v>100</v>
      </c>
      <c r="L24" s="3" t="s">
        <v>323</v>
      </c>
      <c r="M24" s="2">
        <v>41.65</v>
      </c>
      <c r="N24" s="1">
        <v>16875</v>
      </c>
      <c r="O24" s="2">
        <v>25</v>
      </c>
      <c r="P24" s="2">
        <f t="shared" si="0"/>
        <v>8.3333333333333339</v>
      </c>
    </row>
    <row r="25" spans="1:18" ht="44.4" customHeight="1">
      <c r="A25" s="3">
        <v>20</v>
      </c>
      <c r="B25" s="21" t="s">
        <v>644</v>
      </c>
      <c r="C25" s="3" t="s">
        <v>58</v>
      </c>
      <c r="D25" s="3" t="s">
        <v>59</v>
      </c>
      <c r="E25" s="1">
        <v>7166</v>
      </c>
      <c r="F25" s="3" t="s">
        <v>324</v>
      </c>
      <c r="G25" s="6">
        <v>1.5</v>
      </c>
      <c r="H25" s="1">
        <v>60</v>
      </c>
      <c r="I25" s="2">
        <v>14.83</v>
      </c>
      <c r="J25" s="3" t="s">
        <v>325</v>
      </c>
      <c r="K25" s="1">
        <v>18.399999999999999</v>
      </c>
      <c r="L25" s="3" t="s">
        <v>22</v>
      </c>
      <c r="M25" s="2" t="s">
        <v>22</v>
      </c>
      <c r="N25" s="1">
        <v>9734.4</v>
      </c>
      <c r="O25" s="2">
        <v>16</v>
      </c>
      <c r="P25" s="2">
        <f t="shared" si="0"/>
        <v>5.333333333333333</v>
      </c>
      <c r="R25">
        <v>1</v>
      </c>
    </row>
    <row r="26" spans="1:18">
      <c r="A26" s="32" t="s">
        <v>683</v>
      </c>
      <c r="B26" s="33"/>
      <c r="C26" s="34"/>
      <c r="D26" s="7"/>
      <c r="E26" s="8"/>
      <c r="F26" s="3"/>
      <c r="G26" s="6"/>
      <c r="H26" s="1"/>
      <c r="I26" s="2"/>
      <c r="J26" s="3"/>
      <c r="K26" s="1"/>
      <c r="L26" s="3"/>
      <c r="M26" s="2"/>
      <c r="N26" s="1"/>
      <c r="O26" s="2"/>
      <c r="P26" s="2"/>
    </row>
    <row r="27" spans="1:18" ht="34.200000000000003" customHeight="1">
      <c r="A27" s="3">
        <v>21</v>
      </c>
      <c r="B27" s="3" t="s">
        <v>61</v>
      </c>
      <c r="C27" s="3" t="s">
        <v>62</v>
      </c>
      <c r="D27" s="3" t="s">
        <v>63</v>
      </c>
      <c r="E27" s="1">
        <v>95387</v>
      </c>
      <c r="F27" s="3" t="s">
        <v>14</v>
      </c>
      <c r="G27" s="6">
        <v>10.5</v>
      </c>
      <c r="H27" s="1">
        <v>220</v>
      </c>
      <c r="I27" s="2">
        <v>2100</v>
      </c>
      <c r="J27" s="3" t="s">
        <v>326</v>
      </c>
      <c r="K27" s="1">
        <v>124</v>
      </c>
      <c r="L27" s="3" t="s">
        <v>327</v>
      </c>
      <c r="M27" s="2">
        <v>92.658000000000001</v>
      </c>
      <c r="N27" s="1">
        <v>54120</v>
      </c>
      <c r="O27" s="2">
        <v>104</v>
      </c>
      <c r="P27" s="2">
        <f>O27/7.5</f>
        <v>13.866666666666667</v>
      </c>
    </row>
    <row r="28" spans="1:18" ht="57" customHeight="1">
      <c r="A28" s="31" t="s">
        <v>328</v>
      </c>
      <c r="B28" s="31"/>
      <c r="C28" s="31"/>
      <c r="D28" s="9"/>
      <c r="E28" s="1">
        <f>SUM(E6:E27)</f>
        <v>724441.71</v>
      </c>
      <c r="F28" s="9"/>
      <c r="G28" s="6">
        <f>SUM(G6:G27)</f>
        <v>70</v>
      </c>
      <c r="H28" s="1">
        <f t="shared" ref="H28:P28" si="1">SUM(H6:H27)</f>
        <v>1739</v>
      </c>
      <c r="I28" s="2">
        <f t="shared" si="1"/>
        <v>4213.9499999999989</v>
      </c>
      <c r="J28" s="3" t="s">
        <v>329</v>
      </c>
      <c r="K28" s="1">
        <f t="shared" si="1"/>
        <v>2008.7</v>
      </c>
      <c r="L28" s="3" t="s">
        <v>330</v>
      </c>
      <c r="M28" s="2">
        <f t="shared" si="1"/>
        <v>1151.498</v>
      </c>
      <c r="N28" s="1">
        <f t="shared" si="1"/>
        <v>435215.06</v>
      </c>
      <c r="O28" s="2">
        <f t="shared" si="1"/>
        <v>580.32399999999996</v>
      </c>
      <c r="P28" s="2">
        <f t="shared" si="1"/>
        <v>172.64133333333336</v>
      </c>
    </row>
    <row r="29" spans="1:18" ht="26.4" customHeight="1">
      <c r="A29" s="37" t="s">
        <v>657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1:18" ht="73.2" customHeight="1">
      <c r="A30" s="26" t="s">
        <v>0</v>
      </c>
      <c r="B30" s="26" t="s">
        <v>1</v>
      </c>
      <c r="C30" s="26" t="s">
        <v>2</v>
      </c>
      <c r="D30" s="26" t="s">
        <v>3</v>
      </c>
      <c r="E30" s="26" t="s">
        <v>4</v>
      </c>
      <c r="F30" s="26" t="s">
        <v>5</v>
      </c>
      <c r="G30" s="26" t="s">
        <v>6</v>
      </c>
      <c r="H30" s="26" t="s">
        <v>7</v>
      </c>
      <c r="I30" s="26" t="s">
        <v>8</v>
      </c>
      <c r="J30" s="26" t="s">
        <v>289</v>
      </c>
      <c r="K30" s="26" t="s">
        <v>290</v>
      </c>
      <c r="L30" s="26" t="s">
        <v>287</v>
      </c>
      <c r="M30" s="26" t="s">
        <v>9</v>
      </c>
      <c r="N30" s="26" t="s">
        <v>10</v>
      </c>
      <c r="O30" s="26" t="s">
        <v>11</v>
      </c>
      <c r="P30" s="28" t="s">
        <v>656</v>
      </c>
    </row>
    <row r="31" spans="1:18" ht="31.2" customHeight="1">
      <c r="A31" s="10">
        <v>22</v>
      </c>
      <c r="B31" s="10" t="s">
        <v>64</v>
      </c>
      <c r="C31" s="10" t="s">
        <v>331</v>
      </c>
      <c r="D31" s="10" t="s">
        <v>65</v>
      </c>
      <c r="E31" s="1">
        <v>30000</v>
      </c>
      <c r="F31" s="10" t="s">
        <v>14</v>
      </c>
      <c r="G31" s="6">
        <v>3</v>
      </c>
      <c r="H31" s="1">
        <v>50</v>
      </c>
      <c r="I31" s="2">
        <v>30</v>
      </c>
      <c r="J31" s="10" t="s">
        <v>332</v>
      </c>
      <c r="K31" s="1">
        <v>40</v>
      </c>
      <c r="L31" s="10" t="s">
        <v>333</v>
      </c>
      <c r="M31" s="2">
        <v>15</v>
      </c>
      <c r="N31" s="1">
        <v>22500</v>
      </c>
      <c r="O31" s="2">
        <v>30</v>
      </c>
      <c r="P31" s="2">
        <f>O31/3</f>
        <v>10</v>
      </c>
    </row>
    <row r="32" spans="1:18" ht="45" customHeight="1">
      <c r="A32" s="10">
        <v>23</v>
      </c>
      <c r="B32" s="29" t="s">
        <v>676</v>
      </c>
      <c r="C32" s="10" t="s">
        <v>66</v>
      </c>
      <c r="D32" s="10" t="s">
        <v>67</v>
      </c>
      <c r="E32" s="1">
        <v>25500</v>
      </c>
      <c r="F32" s="10" t="s">
        <v>14</v>
      </c>
      <c r="G32" s="6">
        <v>3</v>
      </c>
      <c r="H32" s="1">
        <v>100</v>
      </c>
      <c r="I32" s="2">
        <v>100.52</v>
      </c>
      <c r="J32" s="10" t="s">
        <v>334</v>
      </c>
      <c r="K32" s="1">
        <v>150</v>
      </c>
      <c r="L32" s="10" t="s">
        <v>22</v>
      </c>
      <c r="M32" s="2" t="s">
        <v>22</v>
      </c>
      <c r="N32" s="1">
        <v>23000</v>
      </c>
      <c r="O32" s="2">
        <v>30</v>
      </c>
      <c r="P32" s="2">
        <f t="shared" ref="P32:P42" si="2">O32/3</f>
        <v>10</v>
      </c>
    </row>
    <row r="33" spans="1:18" ht="43.2">
      <c r="A33" s="10">
        <v>24</v>
      </c>
      <c r="B33" s="10" t="s">
        <v>85</v>
      </c>
      <c r="C33" s="10" t="s">
        <v>86</v>
      </c>
      <c r="D33" s="10" t="s">
        <v>335</v>
      </c>
      <c r="E33" s="1">
        <v>24371</v>
      </c>
      <c r="F33" s="10" t="s">
        <v>324</v>
      </c>
      <c r="G33" s="6">
        <v>3</v>
      </c>
      <c r="H33" s="1">
        <v>70</v>
      </c>
      <c r="I33" s="2">
        <v>88.2</v>
      </c>
      <c r="J33" s="10" t="s">
        <v>336</v>
      </c>
      <c r="K33" s="1">
        <v>190</v>
      </c>
      <c r="L33" s="10" t="s">
        <v>22</v>
      </c>
      <c r="M33" s="2" t="s">
        <v>22</v>
      </c>
      <c r="N33" s="1">
        <v>22500</v>
      </c>
      <c r="O33" s="2">
        <v>26.64</v>
      </c>
      <c r="P33" s="2">
        <f t="shared" si="2"/>
        <v>8.8800000000000008</v>
      </c>
    </row>
    <row r="34" spans="1:18" ht="57.6">
      <c r="A34" s="10">
        <v>25</v>
      </c>
      <c r="B34" s="22" t="s">
        <v>647</v>
      </c>
      <c r="C34" s="10" t="s">
        <v>68</v>
      </c>
      <c r="D34" s="10" t="s">
        <v>69</v>
      </c>
      <c r="E34" s="1">
        <v>28820</v>
      </c>
      <c r="F34" s="10" t="s">
        <v>14</v>
      </c>
      <c r="G34" s="6">
        <v>3</v>
      </c>
      <c r="H34" s="1">
        <v>120</v>
      </c>
      <c r="I34" s="2">
        <v>124.07</v>
      </c>
      <c r="J34" s="10" t="s">
        <v>337</v>
      </c>
      <c r="K34" s="1">
        <v>300</v>
      </c>
      <c r="L34" s="10" t="s">
        <v>22</v>
      </c>
      <c r="M34" s="2" t="s">
        <v>22</v>
      </c>
      <c r="N34" s="1">
        <v>15091.2</v>
      </c>
      <c r="O34" s="2">
        <v>18.93</v>
      </c>
      <c r="P34" s="2">
        <f t="shared" si="2"/>
        <v>6.31</v>
      </c>
      <c r="R34">
        <v>1</v>
      </c>
    </row>
    <row r="35" spans="1:18" ht="43.2">
      <c r="A35" s="10">
        <v>26</v>
      </c>
      <c r="B35" s="10" t="s">
        <v>70</v>
      </c>
      <c r="C35" s="10" t="s">
        <v>71</v>
      </c>
      <c r="D35" s="10" t="s">
        <v>338</v>
      </c>
      <c r="E35" s="1">
        <v>32000</v>
      </c>
      <c r="F35" s="10" t="s">
        <v>14</v>
      </c>
      <c r="G35" s="6">
        <v>3</v>
      </c>
      <c r="H35" s="1">
        <v>70</v>
      </c>
      <c r="I35" s="2">
        <v>38.99</v>
      </c>
      <c r="J35" s="10" t="s">
        <v>339</v>
      </c>
      <c r="K35" s="1">
        <v>200</v>
      </c>
      <c r="L35" s="10" t="s">
        <v>22</v>
      </c>
      <c r="M35" s="2" t="s">
        <v>22</v>
      </c>
      <c r="N35" s="1">
        <v>16500</v>
      </c>
      <c r="O35" s="2">
        <v>20</v>
      </c>
      <c r="P35" s="2">
        <f t="shared" si="2"/>
        <v>6.666666666666667</v>
      </c>
    </row>
    <row r="36" spans="1:18" ht="45.6" customHeight="1">
      <c r="A36" s="10">
        <v>27</v>
      </c>
      <c r="B36" s="10" t="s">
        <v>340</v>
      </c>
      <c r="C36" s="10" t="s">
        <v>72</v>
      </c>
      <c r="D36" s="10" t="s">
        <v>73</v>
      </c>
      <c r="E36" s="1">
        <v>36757</v>
      </c>
      <c r="F36" s="10" t="s">
        <v>14</v>
      </c>
      <c r="G36" s="6">
        <v>3</v>
      </c>
      <c r="H36" s="1">
        <v>150</v>
      </c>
      <c r="I36" s="2">
        <v>47.9</v>
      </c>
      <c r="J36" s="10" t="s">
        <v>341</v>
      </c>
      <c r="K36" s="1">
        <v>120</v>
      </c>
      <c r="L36" s="10" t="s">
        <v>342</v>
      </c>
      <c r="M36" s="2">
        <v>47.9</v>
      </c>
      <c r="N36" s="1">
        <v>23350</v>
      </c>
      <c r="O36" s="2">
        <v>30</v>
      </c>
      <c r="P36" s="2">
        <f t="shared" si="2"/>
        <v>10</v>
      </c>
    </row>
    <row r="37" spans="1:18" ht="45.6" customHeight="1">
      <c r="A37" s="10">
        <v>28</v>
      </c>
      <c r="B37" s="10" t="s">
        <v>74</v>
      </c>
      <c r="C37" s="10" t="s">
        <v>75</v>
      </c>
      <c r="D37" s="10" t="s">
        <v>76</v>
      </c>
      <c r="E37" s="1">
        <v>16032</v>
      </c>
      <c r="F37" s="10" t="s">
        <v>14</v>
      </c>
      <c r="G37" s="6">
        <v>1.5</v>
      </c>
      <c r="H37" s="1">
        <v>30</v>
      </c>
      <c r="I37" s="2">
        <v>59.8</v>
      </c>
      <c r="J37" s="10" t="s">
        <v>343</v>
      </c>
      <c r="K37" s="1">
        <v>3</v>
      </c>
      <c r="L37" s="10" t="s">
        <v>344</v>
      </c>
      <c r="M37" s="2">
        <v>57</v>
      </c>
      <c r="N37" s="1">
        <v>9975</v>
      </c>
      <c r="O37" s="2">
        <v>17</v>
      </c>
      <c r="P37" s="2">
        <f t="shared" si="2"/>
        <v>5.666666666666667</v>
      </c>
    </row>
    <row r="38" spans="1:18" ht="44.4" customHeight="1">
      <c r="A38" s="10">
        <v>29</v>
      </c>
      <c r="B38" s="10" t="s">
        <v>345</v>
      </c>
      <c r="C38" s="10" t="s">
        <v>82</v>
      </c>
      <c r="D38" s="10" t="s">
        <v>83</v>
      </c>
      <c r="E38" s="1">
        <v>15000</v>
      </c>
      <c r="F38" s="10" t="s">
        <v>346</v>
      </c>
      <c r="G38" s="6">
        <v>1.8</v>
      </c>
      <c r="H38" s="1">
        <v>45</v>
      </c>
      <c r="I38" s="2">
        <v>39.456000000000003</v>
      </c>
      <c r="J38" s="10" t="s">
        <v>347</v>
      </c>
      <c r="K38" s="1">
        <v>70</v>
      </c>
      <c r="L38" s="10" t="s">
        <v>22</v>
      </c>
      <c r="M38" s="2" t="s">
        <v>22</v>
      </c>
      <c r="N38" s="1">
        <v>9900</v>
      </c>
      <c r="O38" s="2">
        <v>9.6652000000000005</v>
      </c>
      <c r="P38" s="2">
        <f t="shared" si="2"/>
        <v>3.2217333333333333</v>
      </c>
    </row>
    <row r="39" spans="1:18" ht="57.6">
      <c r="A39" s="10">
        <v>30</v>
      </c>
      <c r="B39" s="10" t="s">
        <v>77</v>
      </c>
      <c r="C39" s="10" t="s">
        <v>78</v>
      </c>
      <c r="D39" s="10" t="s">
        <v>348</v>
      </c>
      <c r="E39" s="1">
        <v>28000</v>
      </c>
      <c r="F39" s="10" t="s">
        <v>60</v>
      </c>
      <c r="G39" s="6">
        <v>2.4</v>
      </c>
      <c r="H39" s="1">
        <v>130</v>
      </c>
      <c r="I39" s="2">
        <v>127.15</v>
      </c>
      <c r="J39" s="10" t="s">
        <v>349</v>
      </c>
      <c r="K39" s="1">
        <v>230</v>
      </c>
      <c r="L39" s="10" t="s">
        <v>22</v>
      </c>
      <c r="M39" s="2" t="s">
        <v>22</v>
      </c>
      <c r="N39" s="1">
        <v>12072</v>
      </c>
      <c r="O39" s="2">
        <v>21.45</v>
      </c>
      <c r="P39" s="2">
        <f t="shared" si="2"/>
        <v>7.1499999999999995</v>
      </c>
    </row>
    <row r="40" spans="1:18" ht="57.6">
      <c r="A40" s="10">
        <v>31</v>
      </c>
      <c r="B40" s="10" t="s">
        <v>79</v>
      </c>
      <c r="C40" s="10" t="s">
        <v>80</v>
      </c>
      <c r="D40" s="10" t="s">
        <v>81</v>
      </c>
      <c r="E40" s="1">
        <v>4200</v>
      </c>
      <c r="F40" s="10" t="s">
        <v>350</v>
      </c>
      <c r="G40" s="6">
        <v>3</v>
      </c>
      <c r="H40" s="1">
        <v>25</v>
      </c>
      <c r="I40" s="2">
        <v>36.4</v>
      </c>
      <c r="J40" s="29" t="s">
        <v>695</v>
      </c>
      <c r="K40" s="1">
        <v>86</v>
      </c>
      <c r="L40" s="10" t="s">
        <v>22</v>
      </c>
      <c r="M40" s="2" t="s">
        <v>22</v>
      </c>
      <c r="N40" s="1">
        <v>19500</v>
      </c>
      <c r="O40" s="2">
        <v>23.3</v>
      </c>
      <c r="P40" s="2">
        <f t="shared" si="2"/>
        <v>7.7666666666666666</v>
      </c>
    </row>
    <row r="41" spans="1:18" ht="52.8" customHeight="1">
      <c r="A41" s="10">
        <v>32</v>
      </c>
      <c r="B41" s="10" t="s">
        <v>351</v>
      </c>
      <c r="C41" s="10" t="s">
        <v>82</v>
      </c>
      <c r="D41" s="10" t="s">
        <v>83</v>
      </c>
      <c r="E41" s="1">
        <v>3000</v>
      </c>
      <c r="F41" s="10" t="s">
        <v>60</v>
      </c>
      <c r="G41" s="6">
        <v>1.2</v>
      </c>
      <c r="H41" s="1">
        <v>35</v>
      </c>
      <c r="I41" s="2">
        <v>29.23</v>
      </c>
      <c r="J41" s="10" t="s">
        <v>347</v>
      </c>
      <c r="K41" s="1">
        <v>32</v>
      </c>
      <c r="L41" s="10" t="s">
        <v>22</v>
      </c>
      <c r="M41" s="2" t="s">
        <v>22</v>
      </c>
      <c r="N41" s="1">
        <v>6600</v>
      </c>
      <c r="O41" s="2">
        <v>10.044</v>
      </c>
      <c r="P41" s="2">
        <f t="shared" si="2"/>
        <v>3.3480000000000003</v>
      </c>
    </row>
    <row r="42" spans="1:18" ht="57.6">
      <c r="A42" s="10">
        <v>33</v>
      </c>
      <c r="B42" s="19" t="s">
        <v>638</v>
      </c>
      <c r="C42" s="10" t="s">
        <v>84</v>
      </c>
      <c r="D42" s="10" t="s">
        <v>352</v>
      </c>
      <c r="E42" s="1">
        <v>8852</v>
      </c>
      <c r="F42" s="10" t="s">
        <v>350</v>
      </c>
      <c r="G42" s="6">
        <v>0.66</v>
      </c>
      <c r="H42" s="1">
        <v>57</v>
      </c>
      <c r="I42" s="2">
        <v>62.8</v>
      </c>
      <c r="J42" s="10" t="s">
        <v>353</v>
      </c>
      <c r="K42" s="1">
        <v>40</v>
      </c>
      <c r="L42" s="29" t="s">
        <v>686</v>
      </c>
      <c r="M42" s="2">
        <v>46.8</v>
      </c>
      <c r="N42" s="1">
        <v>4290</v>
      </c>
      <c r="O42" s="2">
        <v>16</v>
      </c>
      <c r="P42" s="2">
        <f t="shared" si="2"/>
        <v>5.333333333333333</v>
      </c>
    </row>
    <row r="43" spans="1:18" ht="57.6">
      <c r="A43" s="35" t="s">
        <v>354</v>
      </c>
      <c r="B43" s="35"/>
      <c r="C43" s="35"/>
      <c r="D43" s="9"/>
      <c r="E43" s="1">
        <f>SUM(E31:E42)</f>
        <v>252532</v>
      </c>
      <c r="F43" s="9"/>
      <c r="G43" s="6">
        <f>SUM(G31:G42)</f>
        <v>28.56</v>
      </c>
      <c r="H43" s="1">
        <f>SUM(H31:H42)</f>
        <v>882</v>
      </c>
      <c r="I43" s="2">
        <f>SUM(I31:I42)</f>
        <v>784.51599999999985</v>
      </c>
      <c r="J43" s="10" t="s">
        <v>355</v>
      </c>
      <c r="K43" s="1">
        <f>SUM(K31:K42)</f>
        <v>1461</v>
      </c>
      <c r="L43" s="10" t="s">
        <v>356</v>
      </c>
      <c r="M43" s="2">
        <f>SUM(M31:M42)</f>
        <v>166.7</v>
      </c>
      <c r="N43" s="1">
        <f>SUM(N31:N42)</f>
        <v>185278.2</v>
      </c>
      <c r="O43" s="2">
        <f>SUM(O31:O42)</f>
        <v>253.0292</v>
      </c>
      <c r="P43" s="2">
        <f>SUM(P31:P42)</f>
        <v>84.343066666666658</v>
      </c>
    </row>
    <row r="44" spans="1:18" ht="26.4" customHeight="1">
      <c r="A44" s="37" t="s">
        <v>658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9"/>
    </row>
    <row r="45" spans="1:18" ht="73.2" customHeight="1">
      <c r="A45" s="26" t="s">
        <v>0</v>
      </c>
      <c r="B45" s="26" t="s">
        <v>1</v>
      </c>
      <c r="C45" s="26" t="s">
        <v>2</v>
      </c>
      <c r="D45" s="26" t="s">
        <v>3</v>
      </c>
      <c r="E45" s="26" t="s">
        <v>4</v>
      </c>
      <c r="F45" s="26" t="s">
        <v>5</v>
      </c>
      <c r="G45" s="26" t="s">
        <v>6</v>
      </c>
      <c r="H45" s="26" t="s">
        <v>7</v>
      </c>
      <c r="I45" s="26" t="s">
        <v>8</v>
      </c>
      <c r="J45" s="26" t="s">
        <v>289</v>
      </c>
      <c r="K45" s="26" t="s">
        <v>290</v>
      </c>
      <c r="L45" s="26" t="s">
        <v>287</v>
      </c>
      <c r="M45" s="26" t="s">
        <v>9</v>
      </c>
      <c r="N45" s="26" t="s">
        <v>10</v>
      </c>
      <c r="O45" s="26" t="s">
        <v>11</v>
      </c>
      <c r="P45" s="28" t="s">
        <v>656</v>
      </c>
    </row>
    <row r="46" spans="1:18" ht="69.599999999999994" customHeight="1">
      <c r="A46" s="3">
        <v>34</v>
      </c>
      <c r="B46" s="3" t="s">
        <v>280</v>
      </c>
      <c r="C46" s="3" t="s">
        <v>87</v>
      </c>
      <c r="D46" s="3" t="s">
        <v>88</v>
      </c>
      <c r="E46" s="1">
        <v>33195</v>
      </c>
      <c r="F46" s="3" t="s">
        <v>14</v>
      </c>
      <c r="G46" s="6">
        <v>3</v>
      </c>
      <c r="H46" s="1">
        <v>30</v>
      </c>
      <c r="I46" s="2">
        <v>46.6</v>
      </c>
      <c r="J46" s="3" t="s">
        <v>357</v>
      </c>
      <c r="K46" s="1">
        <v>80</v>
      </c>
      <c r="L46" s="3" t="s">
        <v>358</v>
      </c>
      <c r="M46" s="2" t="s">
        <v>358</v>
      </c>
      <c r="N46" s="1">
        <v>15700</v>
      </c>
      <c r="O46" s="2">
        <v>11.84</v>
      </c>
      <c r="P46" s="2">
        <f>O46/3</f>
        <v>3.9466666666666668</v>
      </c>
    </row>
    <row r="47" spans="1:18" ht="71.400000000000006" customHeight="1">
      <c r="A47" s="3">
        <v>35</v>
      </c>
      <c r="B47" s="3" t="s">
        <v>281</v>
      </c>
      <c r="C47" s="3" t="s">
        <v>359</v>
      </c>
      <c r="D47" s="3" t="s">
        <v>360</v>
      </c>
      <c r="E47" s="1">
        <v>31203</v>
      </c>
      <c r="F47" s="3" t="s">
        <v>14</v>
      </c>
      <c r="G47" s="6">
        <v>3</v>
      </c>
      <c r="H47" s="1">
        <v>20</v>
      </c>
      <c r="I47" s="2">
        <v>106.2</v>
      </c>
      <c r="J47" s="3" t="s">
        <v>361</v>
      </c>
      <c r="K47" s="1">
        <v>90</v>
      </c>
      <c r="L47" s="3" t="s">
        <v>362</v>
      </c>
      <c r="M47" s="2">
        <v>38.799999999999997</v>
      </c>
      <c r="N47" s="1">
        <v>18840</v>
      </c>
      <c r="O47" s="2">
        <v>30.77</v>
      </c>
      <c r="P47" s="2">
        <f t="shared" ref="P47:P52" si="3">O47/3</f>
        <v>10.256666666666666</v>
      </c>
    </row>
    <row r="48" spans="1:18" ht="72.599999999999994" customHeight="1">
      <c r="A48" s="3">
        <v>36</v>
      </c>
      <c r="B48" s="14" t="s">
        <v>620</v>
      </c>
      <c r="C48" s="3" t="s">
        <v>89</v>
      </c>
      <c r="D48" s="3" t="s">
        <v>90</v>
      </c>
      <c r="E48" s="1">
        <v>32000</v>
      </c>
      <c r="F48" s="3" t="s">
        <v>91</v>
      </c>
      <c r="G48" s="6">
        <v>3</v>
      </c>
      <c r="H48" s="1">
        <v>80</v>
      </c>
      <c r="I48" s="2">
        <v>65.5</v>
      </c>
      <c r="J48" s="3" t="s">
        <v>363</v>
      </c>
      <c r="K48" s="1">
        <v>88</v>
      </c>
      <c r="L48" s="3" t="s">
        <v>364</v>
      </c>
      <c r="M48" s="2">
        <v>17.2</v>
      </c>
      <c r="N48" s="1">
        <v>15000</v>
      </c>
      <c r="O48" s="2">
        <v>25</v>
      </c>
      <c r="P48" s="2">
        <f t="shared" si="3"/>
        <v>8.3333333333333339</v>
      </c>
    </row>
    <row r="49" spans="1:16" ht="75" customHeight="1">
      <c r="A49" s="3">
        <v>37</v>
      </c>
      <c r="B49" s="3" t="s">
        <v>282</v>
      </c>
      <c r="C49" s="3" t="s">
        <v>92</v>
      </c>
      <c r="D49" s="3" t="s">
        <v>93</v>
      </c>
      <c r="E49" s="1">
        <v>27000</v>
      </c>
      <c r="F49" s="3" t="s">
        <v>14</v>
      </c>
      <c r="G49" s="6">
        <v>3</v>
      </c>
      <c r="H49" s="1">
        <v>36</v>
      </c>
      <c r="I49" s="2">
        <v>76.599999999999994</v>
      </c>
      <c r="J49" s="3" t="s">
        <v>365</v>
      </c>
      <c r="K49" s="1">
        <v>3</v>
      </c>
      <c r="L49" s="3" t="s">
        <v>366</v>
      </c>
      <c r="M49" s="2">
        <v>74.3</v>
      </c>
      <c r="N49" s="1">
        <v>21000</v>
      </c>
      <c r="O49" s="2">
        <v>24.68</v>
      </c>
      <c r="P49" s="2">
        <f t="shared" si="3"/>
        <v>8.2266666666666666</v>
      </c>
    </row>
    <row r="50" spans="1:16" ht="57.6">
      <c r="A50" s="3">
        <v>38</v>
      </c>
      <c r="B50" s="3" t="s">
        <v>283</v>
      </c>
      <c r="C50" s="3" t="s">
        <v>94</v>
      </c>
      <c r="D50" s="3" t="s">
        <v>367</v>
      </c>
      <c r="E50" s="1">
        <v>78366</v>
      </c>
      <c r="F50" s="3" t="s">
        <v>14</v>
      </c>
      <c r="G50" s="6">
        <v>9</v>
      </c>
      <c r="H50" s="1">
        <v>50</v>
      </c>
      <c r="I50" s="2">
        <v>165.5</v>
      </c>
      <c r="J50" s="3" t="s">
        <v>368</v>
      </c>
      <c r="K50" s="1">
        <v>30</v>
      </c>
      <c r="L50" s="3" t="s">
        <v>369</v>
      </c>
      <c r="M50" s="2">
        <v>64.900000000000006</v>
      </c>
      <c r="N50" s="1">
        <v>44300</v>
      </c>
      <c r="O50" s="2">
        <v>39.700000000000003</v>
      </c>
      <c r="P50" s="2">
        <f t="shared" si="3"/>
        <v>13.233333333333334</v>
      </c>
    </row>
    <row r="51" spans="1:16" ht="70.8" customHeight="1">
      <c r="A51" s="3">
        <v>39</v>
      </c>
      <c r="B51" s="3" t="s">
        <v>284</v>
      </c>
      <c r="C51" s="3" t="s">
        <v>95</v>
      </c>
      <c r="D51" s="3" t="s">
        <v>370</v>
      </c>
      <c r="E51" s="1">
        <v>36000</v>
      </c>
      <c r="F51" s="3" t="s">
        <v>91</v>
      </c>
      <c r="G51" s="6">
        <v>3.5</v>
      </c>
      <c r="H51" s="1">
        <v>54.6</v>
      </c>
      <c r="I51" s="2">
        <v>57.5</v>
      </c>
      <c r="J51" s="3" t="s">
        <v>371</v>
      </c>
      <c r="K51" s="1">
        <v>70</v>
      </c>
      <c r="L51" s="3" t="s">
        <v>372</v>
      </c>
      <c r="M51" s="2" t="s">
        <v>372</v>
      </c>
      <c r="N51" s="1">
        <v>23026</v>
      </c>
      <c r="O51" s="2">
        <v>35</v>
      </c>
      <c r="P51" s="2">
        <f t="shared" si="3"/>
        <v>11.666666666666666</v>
      </c>
    </row>
    <row r="52" spans="1:16" ht="72">
      <c r="A52" s="3">
        <v>40</v>
      </c>
      <c r="B52" s="3" t="s">
        <v>285</v>
      </c>
      <c r="C52" s="3" t="s">
        <v>373</v>
      </c>
      <c r="D52" s="3" t="s">
        <v>96</v>
      </c>
      <c r="E52" s="1">
        <v>5600</v>
      </c>
      <c r="F52" s="3" t="s">
        <v>14</v>
      </c>
      <c r="G52" s="6">
        <v>0.5</v>
      </c>
      <c r="H52" s="1">
        <v>2.5</v>
      </c>
      <c r="I52" s="2">
        <v>2.7</v>
      </c>
      <c r="J52" s="3" t="s">
        <v>374</v>
      </c>
      <c r="K52" s="1">
        <v>5.65</v>
      </c>
      <c r="L52" s="3" t="s">
        <v>372</v>
      </c>
      <c r="M52" s="2" t="s">
        <v>372</v>
      </c>
      <c r="N52" s="1">
        <v>3500</v>
      </c>
      <c r="O52" s="2">
        <v>5.25</v>
      </c>
      <c r="P52" s="2">
        <f t="shared" si="3"/>
        <v>1.75</v>
      </c>
    </row>
    <row r="53" spans="1:16" ht="43.2">
      <c r="A53" s="35" t="s">
        <v>375</v>
      </c>
      <c r="B53" s="35"/>
      <c r="C53" s="35"/>
      <c r="D53" s="9"/>
      <c r="E53" s="1">
        <f>SUM(E46:E52)</f>
        <v>243364</v>
      </c>
      <c r="F53" s="9"/>
      <c r="G53" s="6">
        <f>SUM(G46:G52)</f>
        <v>25</v>
      </c>
      <c r="H53" s="1">
        <f>SUM(H46:H52)</f>
        <v>273.10000000000002</v>
      </c>
      <c r="I53" s="2">
        <f>SUM(I46:I52)</f>
        <v>520.6</v>
      </c>
      <c r="J53" s="10" t="s">
        <v>376</v>
      </c>
      <c r="K53" s="1">
        <f>SUM(K46:K52)</f>
        <v>366.65</v>
      </c>
      <c r="L53" s="10" t="s">
        <v>377</v>
      </c>
      <c r="M53" s="2">
        <f>SUM(M46:M52)</f>
        <v>195.20000000000002</v>
      </c>
      <c r="N53" s="1">
        <f>SUM(N46:N52)</f>
        <v>141366</v>
      </c>
      <c r="O53" s="2">
        <f>SUM(O46:O52)</f>
        <v>172.24</v>
      </c>
      <c r="P53" s="2">
        <f>SUM(P46:P52)</f>
        <v>57.413333333333334</v>
      </c>
    </row>
    <row r="54" spans="1:16" ht="26.4" customHeight="1">
      <c r="A54" s="37" t="s">
        <v>659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</row>
    <row r="55" spans="1:16" ht="81" customHeight="1">
      <c r="A55" s="26" t="s">
        <v>0</v>
      </c>
      <c r="B55" s="26" t="s">
        <v>1</v>
      </c>
      <c r="C55" s="26" t="s">
        <v>2</v>
      </c>
      <c r="D55" s="26" t="s">
        <v>3</v>
      </c>
      <c r="E55" s="26" t="s">
        <v>4</v>
      </c>
      <c r="F55" s="26" t="s">
        <v>5</v>
      </c>
      <c r="G55" s="26" t="s">
        <v>6</v>
      </c>
      <c r="H55" s="26" t="s">
        <v>7</v>
      </c>
      <c r="I55" s="26" t="s">
        <v>8</v>
      </c>
      <c r="J55" s="26" t="s">
        <v>289</v>
      </c>
      <c r="K55" s="26" t="s">
        <v>290</v>
      </c>
      <c r="L55" s="26" t="s">
        <v>287</v>
      </c>
      <c r="M55" s="26" t="s">
        <v>9</v>
      </c>
      <c r="N55" s="26" t="s">
        <v>10</v>
      </c>
      <c r="O55" s="26" t="s">
        <v>11</v>
      </c>
      <c r="P55" s="28" t="s">
        <v>656</v>
      </c>
    </row>
    <row r="56" spans="1:16">
      <c r="A56" s="32" t="s">
        <v>678</v>
      </c>
      <c r="B56" s="33"/>
      <c r="C56" s="34"/>
      <c r="D56" s="3"/>
      <c r="E56" s="1"/>
      <c r="F56" s="3"/>
      <c r="G56" s="6"/>
      <c r="H56" s="1"/>
      <c r="I56" s="2"/>
      <c r="J56" s="3"/>
      <c r="K56" s="1"/>
      <c r="L56" s="3"/>
      <c r="M56" s="2"/>
      <c r="N56" s="1"/>
      <c r="O56" s="2"/>
      <c r="P56" s="2"/>
    </row>
    <row r="57" spans="1:16" ht="57" customHeight="1">
      <c r="A57" s="3">
        <v>41</v>
      </c>
      <c r="B57" s="3" t="s">
        <v>378</v>
      </c>
      <c r="C57" s="3" t="s">
        <v>97</v>
      </c>
      <c r="D57" s="3" t="s">
        <v>379</v>
      </c>
      <c r="E57" s="1">
        <v>34341</v>
      </c>
      <c r="F57" s="3" t="s">
        <v>14</v>
      </c>
      <c r="G57" s="6">
        <v>3.5</v>
      </c>
      <c r="H57" s="1">
        <v>130</v>
      </c>
      <c r="I57" s="2">
        <v>67</v>
      </c>
      <c r="J57" s="3" t="s">
        <v>380</v>
      </c>
      <c r="K57" s="1">
        <v>100</v>
      </c>
      <c r="L57" s="3" t="s">
        <v>381</v>
      </c>
      <c r="M57" s="2" t="s">
        <v>381</v>
      </c>
      <c r="N57" s="1">
        <v>24500</v>
      </c>
      <c r="O57" s="2">
        <v>30</v>
      </c>
      <c r="P57" s="2">
        <f>O57/3</f>
        <v>10</v>
      </c>
    </row>
    <row r="58" spans="1:16" ht="51" customHeight="1">
      <c r="A58" s="3">
        <v>42</v>
      </c>
      <c r="B58" s="3" t="s">
        <v>382</v>
      </c>
      <c r="C58" s="3" t="s">
        <v>98</v>
      </c>
      <c r="D58" s="3" t="s">
        <v>383</v>
      </c>
      <c r="E58" s="1">
        <v>22000</v>
      </c>
      <c r="F58" s="3" t="s">
        <v>14</v>
      </c>
      <c r="G58" s="6">
        <v>0.9</v>
      </c>
      <c r="H58" s="1">
        <v>30</v>
      </c>
      <c r="I58" s="2">
        <v>58</v>
      </c>
      <c r="J58" s="3" t="s">
        <v>384</v>
      </c>
      <c r="K58" s="1">
        <v>2</v>
      </c>
      <c r="L58" s="3" t="s">
        <v>385</v>
      </c>
      <c r="M58" s="2">
        <v>15</v>
      </c>
      <c r="N58" s="1">
        <v>8000</v>
      </c>
      <c r="O58" s="2">
        <v>14.5</v>
      </c>
      <c r="P58" s="2">
        <f t="shared" ref="P58:P70" si="4">O58/3</f>
        <v>4.833333333333333</v>
      </c>
    </row>
    <row r="59" spans="1:16" ht="52.2" customHeight="1">
      <c r="A59" s="3">
        <v>43</v>
      </c>
      <c r="B59" s="14" t="s">
        <v>386</v>
      </c>
      <c r="C59" s="3" t="s">
        <v>99</v>
      </c>
      <c r="D59" s="3" t="s">
        <v>100</v>
      </c>
      <c r="E59" s="1">
        <v>54000</v>
      </c>
      <c r="F59" s="3" t="s">
        <v>14</v>
      </c>
      <c r="G59" s="6">
        <v>6</v>
      </c>
      <c r="H59" s="1">
        <v>70</v>
      </c>
      <c r="I59" s="2">
        <v>59</v>
      </c>
      <c r="J59" s="3" t="s">
        <v>387</v>
      </c>
      <c r="K59" s="1">
        <v>150</v>
      </c>
      <c r="L59" s="3" t="s">
        <v>22</v>
      </c>
      <c r="M59" s="2" t="s">
        <v>22</v>
      </c>
      <c r="N59" s="1">
        <v>39000</v>
      </c>
      <c r="O59" s="2">
        <v>56</v>
      </c>
      <c r="P59" s="2">
        <f t="shared" si="4"/>
        <v>18.666666666666668</v>
      </c>
    </row>
    <row r="60" spans="1:16" ht="47.4" customHeight="1">
      <c r="A60" s="3">
        <v>44</v>
      </c>
      <c r="B60" s="3" t="s">
        <v>388</v>
      </c>
      <c r="C60" s="3" t="s">
        <v>101</v>
      </c>
      <c r="D60" s="3" t="s">
        <v>389</v>
      </c>
      <c r="E60" s="1">
        <v>60000</v>
      </c>
      <c r="F60" s="3" t="s">
        <v>14</v>
      </c>
      <c r="G60" s="6">
        <v>7</v>
      </c>
      <c r="H60" s="1">
        <v>120</v>
      </c>
      <c r="I60" s="2">
        <v>173.75</v>
      </c>
      <c r="J60" s="3" t="s">
        <v>390</v>
      </c>
      <c r="K60" s="1">
        <v>300</v>
      </c>
      <c r="L60" s="3" t="s">
        <v>22</v>
      </c>
      <c r="M60" s="2" t="s">
        <v>22</v>
      </c>
      <c r="N60" s="1">
        <v>42000</v>
      </c>
      <c r="O60" s="2">
        <v>60</v>
      </c>
      <c r="P60" s="2">
        <f t="shared" si="4"/>
        <v>20</v>
      </c>
    </row>
    <row r="61" spans="1:16" ht="34.200000000000003" customHeight="1">
      <c r="A61" s="3">
        <v>45</v>
      </c>
      <c r="B61" s="10" t="s">
        <v>391</v>
      </c>
      <c r="C61" s="10" t="s">
        <v>102</v>
      </c>
      <c r="D61" s="3" t="s">
        <v>392</v>
      </c>
      <c r="E61" s="1">
        <v>27759</v>
      </c>
      <c r="F61" s="3" t="s">
        <v>14</v>
      </c>
      <c r="G61" s="6">
        <v>4</v>
      </c>
      <c r="H61" s="1">
        <v>83</v>
      </c>
      <c r="I61" s="2">
        <v>62</v>
      </c>
      <c r="J61" s="11" t="s">
        <v>393</v>
      </c>
      <c r="K61" s="1">
        <v>87</v>
      </c>
      <c r="L61" s="3" t="s">
        <v>22</v>
      </c>
      <c r="M61" s="2" t="s">
        <v>22</v>
      </c>
      <c r="N61" s="1">
        <v>23703</v>
      </c>
      <c r="O61" s="2">
        <v>21.3</v>
      </c>
      <c r="P61" s="2">
        <f t="shared" si="4"/>
        <v>7.1000000000000005</v>
      </c>
    </row>
    <row r="62" spans="1:16" ht="61.2" customHeight="1">
      <c r="A62" s="3">
        <v>46</v>
      </c>
      <c r="B62" s="3" t="s">
        <v>394</v>
      </c>
      <c r="C62" s="3" t="s">
        <v>395</v>
      </c>
      <c r="D62" s="3" t="s">
        <v>396</v>
      </c>
      <c r="E62" s="1">
        <v>30000</v>
      </c>
      <c r="F62" s="3" t="s">
        <v>14</v>
      </c>
      <c r="G62" s="6">
        <v>3</v>
      </c>
      <c r="H62" s="1">
        <v>60</v>
      </c>
      <c r="I62" s="2">
        <v>75</v>
      </c>
      <c r="J62" s="3" t="s">
        <v>397</v>
      </c>
      <c r="K62" s="1">
        <v>150</v>
      </c>
      <c r="L62" s="3" t="s">
        <v>22</v>
      </c>
      <c r="M62" s="2" t="s">
        <v>22</v>
      </c>
      <c r="N62" s="1">
        <v>21000</v>
      </c>
      <c r="O62" s="2">
        <v>26</v>
      </c>
      <c r="P62" s="2">
        <f t="shared" si="4"/>
        <v>8.6666666666666661</v>
      </c>
    </row>
    <row r="63" spans="1:16" ht="42" customHeight="1">
      <c r="A63" s="3">
        <v>47</v>
      </c>
      <c r="B63" s="3" t="s">
        <v>398</v>
      </c>
      <c r="C63" s="3" t="s">
        <v>103</v>
      </c>
      <c r="D63" s="3" t="s">
        <v>399</v>
      </c>
      <c r="E63" s="1">
        <v>30000</v>
      </c>
      <c r="F63" s="3" t="s">
        <v>14</v>
      </c>
      <c r="G63" s="6">
        <v>3</v>
      </c>
      <c r="H63" s="1">
        <v>60</v>
      </c>
      <c r="I63" s="2">
        <v>50</v>
      </c>
      <c r="J63" s="3" t="s">
        <v>400</v>
      </c>
      <c r="K63" s="1">
        <v>100</v>
      </c>
      <c r="L63" s="3" t="s">
        <v>22</v>
      </c>
      <c r="M63" s="2" t="s">
        <v>22</v>
      </c>
      <c r="N63" s="1">
        <v>21000</v>
      </c>
      <c r="O63" s="2">
        <v>26</v>
      </c>
      <c r="P63" s="2">
        <f t="shared" si="4"/>
        <v>8.6666666666666661</v>
      </c>
    </row>
    <row r="64" spans="1:16" ht="52.8" customHeight="1">
      <c r="A64" s="3">
        <v>48</v>
      </c>
      <c r="B64" s="14" t="s">
        <v>634</v>
      </c>
      <c r="C64" s="14" t="s">
        <v>401</v>
      </c>
      <c r="D64" s="3" t="s">
        <v>402</v>
      </c>
      <c r="E64" s="1">
        <v>26000</v>
      </c>
      <c r="F64" s="3" t="s">
        <v>14</v>
      </c>
      <c r="G64" s="6">
        <v>1.2</v>
      </c>
      <c r="H64" s="1">
        <v>20</v>
      </c>
      <c r="I64" s="2">
        <v>35</v>
      </c>
      <c r="J64" s="4" t="s">
        <v>617</v>
      </c>
      <c r="K64" s="1">
        <v>20</v>
      </c>
      <c r="L64" s="4" t="s">
        <v>616</v>
      </c>
      <c r="M64" s="2">
        <v>15</v>
      </c>
      <c r="N64" s="1">
        <v>8640</v>
      </c>
      <c r="O64" s="2">
        <v>16</v>
      </c>
      <c r="P64" s="2">
        <f t="shared" si="4"/>
        <v>5.333333333333333</v>
      </c>
    </row>
    <row r="65" spans="1:16" ht="61.8" customHeight="1">
      <c r="A65" s="3">
        <v>49</v>
      </c>
      <c r="B65" s="14" t="s">
        <v>621</v>
      </c>
      <c r="C65" s="3" t="s">
        <v>104</v>
      </c>
      <c r="D65" s="3" t="s">
        <v>105</v>
      </c>
      <c r="E65" s="1">
        <v>43731</v>
      </c>
      <c r="F65" s="3" t="s">
        <v>14</v>
      </c>
      <c r="G65" s="6">
        <v>4.8</v>
      </c>
      <c r="H65" s="1">
        <v>170</v>
      </c>
      <c r="I65" s="2">
        <v>131.44</v>
      </c>
      <c r="J65" s="3" t="s">
        <v>403</v>
      </c>
      <c r="K65" s="1">
        <v>246</v>
      </c>
      <c r="L65" s="3" t="s">
        <v>22</v>
      </c>
      <c r="M65" s="2" t="s">
        <v>22</v>
      </c>
      <c r="N65" s="1">
        <v>33600</v>
      </c>
      <c r="O65" s="2">
        <v>46.028199999999998</v>
      </c>
      <c r="P65" s="2">
        <f t="shared" si="4"/>
        <v>15.342733333333333</v>
      </c>
    </row>
    <row r="66" spans="1:16" ht="46.8" customHeight="1">
      <c r="A66" s="3">
        <v>50</v>
      </c>
      <c r="B66" s="14" t="s">
        <v>404</v>
      </c>
      <c r="C66" s="3" t="s">
        <v>405</v>
      </c>
      <c r="D66" s="3" t="s">
        <v>406</v>
      </c>
      <c r="E66" s="1">
        <v>33868</v>
      </c>
      <c r="F66" s="3" t="s">
        <v>407</v>
      </c>
      <c r="G66" s="6">
        <v>3.5</v>
      </c>
      <c r="H66" s="1">
        <v>140</v>
      </c>
      <c r="I66" s="2">
        <v>68.3</v>
      </c>
      <c r="J66" s="3" t="s">
        <v>408</v>
      </c>
      <c r="K66" s="1">
        <v>130</v>
      </c>
      <c r="L66" s="3" t="s">
        <v>409</v>
      </c>
      <c r="M66" s="2">
        <v>22.4</v>
      </c>
      <c r="N66" s="1">
        <v>25600</v>
      </c>
      <c r="O66" s="2">
        <v>36.69</v>
      </c>
      <c r="P66" s="2">
        <f t="shared" si="4"/>
        <v>12.229999999999999</v>
      </c>
    </row>
    <row r="67" spans="1:16" ht="50.4" customHeight="1">
      <c r="A67" s="3">
        <v>51</v>
      </c>
      <c r="B67" s="3" t="s">
        <v>106</v>
      </c>
      <c r="C67" s="3" t="s">
        <v>107</v>
      </c>
      <c r="D67" s="3" t="s">
        <v>410</v>
      </c>
      <c r="E67" s="1">
        <v>39556</v>
      </c>
      <c r="F67" s="3" t="s">
        <v>14</v>
      </c>
      <c r="G67" s="6">
        <v>3.5</v>
      </c>
      <c r="H67" s="1">
        <v>30</v>
      </c>
      <c r="I67" s="2">
        <v>130</v>
      </c>
      <c r="J67" s="3" t="s">
        <v>411</v>
      </c>
      <c r="K67" s="1">
        <v>90</v>
      </c>
      <c r="L67" s="3" t="s">
        <v>412</v>
      </c>
      <c r="M67" s="2">
        <v>60</v>
      </c>
      <c r="N67" s="1">
        <v>28000</v>
      </c>
      <c r="O67" s="2">
        <v>27.56</v>
      </c>
      <c r="P67" s="2">
        <f t="shared" si="4"/>
        <v>9.1866666666666656</v>
      </c>
    </row>
    <row r="68" spans="1:16" ht="45.6" customHeight="1">
      <c r="A68" s="3">
        <v>52</v>
      </c>
      <c r="B68" s="15" t="s">
        <v>622</v>
      </c>
      <c r="C68" s="10" t="s">
        <v>413</v>
      </c>
      <c r="D68" s="10" t="s">
        <v>414</v>
      </c>
      <c r="E68" s="1">
        <v>36000</v>
      </c>
      <c r="F68" s="10" t="s">
        <v>14</v>
      </c>
      <c r="G68" s="6">
        <v>3</v>
      </c>
      <c r="H68" s="1">
        <v>50</v>
      </c>
      <c r="I68" s="2">
        <v>64.41</v>
      </c>
      <c r="J68" s="3" t="s">
        <v>22</v>
      </c>
      <c r="K68" s="1" t="s">
        <v>22</v>
      </c>
      <c r="L68" s="10" t="s">
        <v>415</v>
      </c>
      <c r="M68" s="2">
        <v>64.400000000000006</v>
      </c>
      <c r="N68" s="1">
        <v>18000</v>
      </c>
      <c r="O68" s="2">
        <v>26.68</v>
      </c>
      <c r="P68" s="2">
        <f t="shared" si="4"/>
        <v>8.8933333333333326</v>
      </c>
    </row>
    <row r="69" spans="1:16" ht="88.2" customHeight="1">
      <c r="A69" s="3">
        <v>53</v>
      </c>
      <c r="B69" s="10" t="s">
        <v>416</v>
      </c>
      <c r="C69" s="10" t="s">
        <v>417</v>
      </c>
      <c r="D69" s="10" t="s">
        <v>108</v>
      </c>
      <c r="E69" s="1">
        <v>22042.2</v>
      </c>
      <c r="F69" s="10" t="s">
        <v>14</v>
      </c>
      <c r="G69" s="6">
        <v>0.66</v>
      </c>
      <c r="H69" s="1">
        <v>66.8</v>
      </c>
      <c r="I69" s="2">
        <v>115.06</v>
      </c>
      <c r="J69" s="10" t="s">
        <v>418</v>
      </c>
      <c r="K69" s="1">
        <v>10</v>
      </c>
      <c r="L69" s="29" t="s">
        <v>693</v>
      </c>
      <c r="M69" s="2">
        <v>51.68</v>
      </c>
      <c r="N69" s="1">
        <v>4290</v>
      </c>
      <c r="O69" s="2">
        <v>15.85</v>
      </c>
      <c r="P69" s="2">
        <f t="shared" si="4"/>
        <v>5.2833333333333332</v>
      </c>
    </row>
    <row r="70" spans="1:16" ht="42.6" customHeight="1">
      <c r="A70" s="3">
        <v>54</v>
      </c>
      <c r="B70" s="10" t="s">
        <v>109</v>
      </c>
      <c r="C70" s="10" t="s">
        <v>419</v>
      </c>
      <c r="D70" s="10" t="s">
        <v>420</v>
      </c>
      <c r="E70" s="1">
        <v>27003</v>
      </c>
      <c r="F70" s="10" t="s">
        <v>14</v>
      </c>
      <c r="G70" s="6">
        <v>3</v>
      </c>
      <c r="H70" s="1">
        <v>30</v>
      </c>
      <c r="I70" s="2">
        <v>49.94</v>
      </c>
      <c r="J70" s="10" t="s">
        <v>421</v>
      </c>
      <c r="K70" s="1">
        <v>120</v>
      </c>
      <c r="L70" s="3" t="s">
        <v>22</v>
      </c>
      <c r="M70" s="2" t="s">
        <v>22</v>
      </c>
      <c r="N70" s="1">
        <v>21000</v>
      </c>
      <c r="O70" s="2">
        <v>24.824999999999999</v>
      </c>
      <c r="P70" s="2">
        <f t="shared" si="4"/>
        <v>8.2750000000000004</v>
      </c>
    </row>
    <row r="71" spans="1:16" ht="57.6" customHeight="1">
      <c r="A71" s="3">
        <v>55</v>
      </c>
      <c r="B71" s="10" t="s">
        <v>113</v>
      </c>
      <c r="C71" s="10" t="s">
        <v>114</v>
      </c>
      <c r="D71" s="10" t="s">
        <v>112</v>
      </c>
      <c r="E71" s="1">
        <v>55000</v>
      </c>
      <c r="F71" s="10" t="s">
        <v>14</v>
      </c>
      <c r="G71" s="6">
        <v>3</v>
      </c>
      <c r="H71" s="1">
        <v>190</v>
      </c>
      <c r="I71" s="2">
        <v>201.81</v>
      </c>
      <c r="J71" s="10" t="s">
        <v>425</v>
      </c>
      <c r="K71" s="1">
        <v>100</v>
      </c>
      <c r="L71" s="3" t="s">
        <v>22</v>
      </c>
      <c r="M71" s="2" t="s">
        <v>22</v>
      </c>
      <c r="N71" s="1">
        <v>21600</v>
      </c>
      <c r="O71" s="2">
        <v>39.76</v>
      </c>
      <c r="P71" s="2">
        <f>O71/3</f>
        <v>13.253333333333332</v>
      </c>
    </row>
    <row r="72" spans="1:16" ht="45.6" customHeight="1">
      <c r="A72" s="3">
        <v>56</v>
      </c>
      <c r="B72" s="3" t="s">
        <v>426</v>
      </c>
      <c r="C72" s="3" t="s">
        <v>427</v>
      </c>
      <c r="D72" s="3" t="s">
        <v>428</v>
      </c>
      <c r="E72" s="1">
        <v>38000</v>
      </c>
      <c r="F72" s="3" t="s">
        <v>429</v>
      </c>
      <c r="G72" s="6">
        <v>3.5</v>
      </c>
      <c r="H72" s="1">
        <v>74</v>
      </c>
      <c r="I72" s="2">
        <v>31.81</v>
      </c>
      <c r="J72" s="3" t="s">
        <v>430</v>
      </c>
      <c r="K72" s="1">
        <v>97.14</v>
      </c>
      <c r="L72" s="3" t="s">
        <v>22</v>
      </c>
      <c r="M72" s="2" t="s">
        <v>22</v>
      </c>
      <c r="N72" s="1">
        <v>24500</v>
      </c>
      <c r="O72" s="2">
        <v>27.8</v>
      </c>
      <c r="P72" s="2">
        <f t="shared" ref="P72:P74" si="5">O72/3</f>
        <v>9.2666666666666675</v>
      </c>
    </row>
    <row r="73" spans="1:16" ht="79.8" customHeight="1">
      <c r="A73" s="3">
        <v>57</v>
      </c>
      <c r="B73" s="3" t="s">
        <v>431</v>
      </c>
      <c r="C73" s="3" t="s">
        <v>432</v>
      </c>
      <c r="D73" s="3" t="s">
        <v>433</v>
      </c>
      <c r="E73" s="1">
        <v>19375</v>
      </c>
      <c r="F73" s="3" t="s">
        <v>429</v>
      </c>
      <c r="G73" s="6">
        <v>1.5</v>
      </c>
      <c r="H73" s="1">
        <v>75</v>
      </c>
      <c r="I73" s="2">
        <v>25.1</v>
      </c>
      <c r="J73" s="3" t="s">
        <v>434</v>
      </c>
      <c r="K73" s="1">
        <v>64.8</v>
      </c>
      <c r="L73" s="17" t="s">
        <v>435</v>
      </c>
      <c r="M73" s="2" t="s">
        <v>381</v>
      </c>
      <c r="N73" s="1">
        <v>5436</v>
      </c>
      <c r="O73" s="2">
        <v>15</v>
      </c>
      <c r="P73" s="2">
        <f t="shared" si="5"/>
        <v>5</v>
      </c>
    </row>
    <row r="74" spans="1:16" ht="76.2" customHeight="1">
      <c r="A74" s="3">
        <v>58</v>
      </c>
      <c r="B74" s="25" t="s">
        <v>649</v>
      </c>
      <c r="C74" s="3" t="s">
        <v>115</v>
      </c>
      <c r="D74" s="3" t="s">
        <v>436</v>
      </c>
      <c r="E74" s="1">
        <v>38455</v>
      </c>
      <c r="F74" s="3" t="s">
        <v>407</v>
      </c>
      <c r="G74" s="6">
        <v>3.5</v>
      </c>
      <c r="H74" s="1">
        <v>48.8</v>
      </c>
      <c r="I74" s="2">
        <v>131.03</v>
      </c>
      <c r="J74" s="3" t="s">
        <v>437</v>
      </c>
      <c r="K74" s="1">
        <v>20</v>
      </c>
      <c r="L74" s="3" t="s">
        <v>438</v>
      </c>
      <c r="M74" s="2">
        <v>117.6</v>
      </c>
      <c r="N74" s="1">
        <v>18900</v>
      </c>
      <c r="O74" s="2">
        <v>28.61</v>
      </c>
      <c r="P74" s="2">
        <f t="shared" si="5"/>
        <v>9.5366666666666671</v>
      </c>
    </row>
    <row r="75" spans="1:16">
      <c r="A75" s="32" t="s">
        <v>682</v>
      </c>
      <c r="B75" s="33"/>
      <c r="C75" s="34"/>
      <c r="D75" s="3"/>
      <c r="E75" s="1"/>
      <c r="F75" s="3"/>
      <c r="G75" s="6"/>
      <c r="H75" s="1"/>
      <c r="I75" s="2"/>
      <c r="J75" s="3"/>
      <c r="K75" s="1"/>
      <c r="L75" s="3"/>
      <c r="M75" s="2"/>
      <c r="N75" s="1"/>
      <c r="O75" s="2"/>
      <c r="P75" s="2"/>
    </row>
    <row r="76" spans="1:16" ht="42.6" customHeight="1">
      <c r="A76" s="3">
        <v>59</v>
      </c>
      <c r="B76" s="10" t="s">
        <v>439</v>
      </c>
      <c r="C76" s="10" t="s">
        <v>440</v>
      </c>
      <c r="D76" s="10" t="s">
        <v>441</v>
      </c>
      <c r="E76" s="1">
        <v>29000</v>
      </c>
      <c r="F76" s="10" t="s">
        <v>14</v>
      </c>
      <c r="G76" s="6">
        <v>1.2</v>
      </c>
      <c r="H76" s="1">
        <v>150</v>
      </c>
      <c r="I76" s="2">
        <v>80</v>
      </c>
      <c r="J76" s="10" t="s">
        <v>442</v>
      </c>
      <c r="K76" s="1">
        <v>200</v>
      </c>
      <c r="L76" s="10" t="s">
        <v>443</v>
      </c>
      <c r="M76" s="2">
        <v>20</v>
      </c>
      <c r="N76" s="1">
        <v>5500</v>
      </c>
      <c r="O76" s="2">
        <v>14.6</v>
      </c>
      <c r="P76" s="2">
        <f>O76/7.5</f>
        <v>1.9466666666666665</v>
      </c>
    </row>
    <row r="77" spans="1:16" ht="14.4" customHeight="1">
      <c r="A77" s="32" t="s">
        <v>679</v>
      </c>
      <c r="B77" s="33"/>
      <c r="C77" s="34"/>
      <c r="D77" s="29"/>
      <c r="E77" s="1"/>
      <c r="F77" s="29"/>
      <c r="G77" s="6"/>
      <c r="H77" s="1"/>
      <c r="I77" s="2"/>
      <c r="J77" s="29"/>
      <c r="K77" s="1"/>
      <c r="L77" s="29"/>
      <c r="M77" s="2"/>
      <c r="N77" s="1"/>
      <c r="O77" s="2"/>
      <c r="P77" s="2"/>
    </row>
    <row r="78" spans="1:16" ht="100.8" customHeight="1">
      <c r="A78" s="28">
        <v>60</v>
      </c>
      <c r="B78" s="29" t="s">
        <v>110</v>
      </c>
      <c r="C78" s="29" t="s">
        <v>111</v>
      </c>
      <c r="D78" s="29" t="s">
        <v>422</v>
      </c>
      <c r="E78" s="1">
        <v>9950</v>
      </c>
      <c r="F78" s="29" t="s">
        <v>14</v>
      </c>
      <c r="G78" s="12">
        <v>0.13</v>
      </c>
      <c r="H78" s="1">
        <v>2.29</v>
      </c>
      <c r="I78" s="2">
        <v>4.9800000000000004</v>
      </c>
      <c r="J78" s="29" t="s">
        <v>423</v>
      </c>
      <c r="K78" s="1">
        <v>2</v>
      </c>
      <c r="L78" s="29" t="s">
        <v>424</v>
      </c>
      <c r="M78" s="2">
        <v>2.1747999999999998</v>
      </c>
      <c r="N78" s="1">
        <v>1440</v>
      </c>
      <c r="O78" s="2">
        <v>13.68</v>
      </c>
      <c r="P78" s="2">
        <v>0.5</v>
      </c>
    </row>
    <row r="79" spans="1:16" ht="99" customHeight="1">
      <c r="A79" s="28">
        <v>61</v>
      </c>
      <c r="B79" s="29" t="s">
        <v>635</v>
      </c>
      <c r="C79" s="29" t="s">
        <v>111</v>
      </c>
      <c r="D79" s="29" t="s">
        <v>112</v>
      </c>
      <c r="E79" s="1">
        <v>9950</v>
      </c>
      <c r="F79" s="29" t="s">
        <v>14</v>
      </c>
      <c r="G79" s="12">
        <v>0.13</v>
      </c>
      <c r="H79" s="1">
        <v>2.29</v>
      </c>
      <c r="I79" s="2">
        <v>4.9800000000000004</v>
      </c>
      <c r="J79" s="29" t="s">
        <v>636</v>
      </c>
      <c r="K79" s="1">
        <v>2</v>
      </c>
      <c r="L79" s="29" t="s">
        <v>424</v>
      </c>
      <c r="M79" s="2">
        <v>2.1747999999999998</v>
      </c>
      <c r="N79" s="1">
        <v>1440</v>
      </c>
      <c r="O79" s="2">
        <v>13.68</v>
      </c>
      <c r="P79" s="2">
        <v>0.5</v>
      </c>
    </row>
    <row r="80" spans="1:16" ht="43.2" customHeight="1">
      <c r="A80" s="31" t="s">
        <v>444</v>
      </c>
      <c r="B80" s="31"/>
      <c r="C80" s="31"/>
      <c r="D80" s="9"/>
      <c r="E80" s="1">
        <f>SUM(E57:E79)</f>
        <v>686030.2</v>
      </c>
      <c r="F80" s="9"/>
      <c r="G80" s="6">
        <f>SUM(G57:G79)</f>
        <v>60.02</v>
      </c>
      <c r="H80" s="1">
        <f>SUM(H57:H79)</f>
        <v>1602.1799999999998</v>
      </c>
      <c r="I80" s="2">
        <f>SUM(I57:I79)</f>
        <v>1618.61</v>
      </c>
      <c r="J80" s="4" t="s">
        <v>618</v>
      </c>
      <c r="K80" s="1">
        <f>SUM(K57:K79)</f>
        <v>1990.94</v>
      </c>
      <c r="L80" s="3" t="s">
        <v>445</v>
      </c>
      <c r="M80" s="2">
        <f>SUM(M57:M79)</f>
        <v>370.42960000000005</v>
      </c>
      <c r="N80" s="1">
        <f t="shared" ref="N80:P80" si="6">SUM(N57:N79)</f>
        <v>397149</v>
      </c>
      <c r="O80" s="2">
        <f t="shared" si="6"/>
        <v>580.56319999999994</v>
      </c>
      <c r="P80" s="2">
        <f t="shared" si="6"/>
        <v>182.48106666666666</v>
      </c>
    </row>
    <row r="81" spans="1:16" ht="26.4" customHeight="1">
      <c r="A81" s="37" t="s">
        <v>660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9"/>
    </row>
    <row r="82" spans="1:16" ht="74.400000000000006" customHeight="1">
      <c r="A82" s="26" t="s">
        <v>0</v>
      </c>
      <c r="B82" s="26" t="s">
        <v>1</v>
      </c>
      <c r="C82" s="26" t="s">
        <v>2</v>
      </c>
      <c r="D82" s="26" t="s">
        <v>3</v>
      </c>
      <c r="E82" s="26" t="s">
        <v>4</v>
      </c>
      <c r="F82" s="26" t="s">
        <v>5</v>
      </c>
      <c r="G82" s="26" t="s">
        <v>6</v>
      </c>
      <c r="H82" s="26" t="s">
        <v>7</v>
      </c>
      <c r="I82" s="26" t="s">
        <v>8</v>
      </c>
      <c r="J82" s="26" t="s">
        <v>289</v>
      </c>
      <c r="K82" s="26" t="s">
        <v>290</v>
      </c>
      <c r="L82" s="26" t="s">
        <v>287</v>
      </c>
      <c r="M82" s="26" t="s">
        <v>9</v>
      </c>
      <c r="N82" s="26" t="s">
        <v>10</v>
      </c>
      <c r="O82" s="26" t="s">
        <v>11</v>
      </c>
      <c r="P82" s="28" t="s">
        <v>656</v>
      </c>
    </row>
    <row r="83" spans="1:16" ht="69" customHeight="1">
      <c r="A83" s="3">
        <v>62</v>
      </c>
      <c r="B83" s="3" t="s">
        <v>116</v>
      </c>
      <c r="C83" s="3" t="s">
        <v>117</v>
      </c>
      <c r="D83" s="3" t="s">
        <v>446</v>
      </c>
      <c r="E83" s="1">
        <v>36154</v>
      </c>
      <c r="F83" s="3" t="s">
        <v>14</v>
      </c>
      <c r="G83" s="6">
        <v>3</v>
      </c>
      <c r="H83" s="1">
        <v>150</v>
      </c>
      <c r="I83" s="2">
        <v>38.97</v>
      </c>
      <c r="J83" s="3" t="s">
        <v>447</v>
      </c>
      <c r="K83" s="1">
        <v>33.11</v>
      </c>
      <c r="L83" s="28" t="s">
        <v>685</v>
      </c>
      <c r="M83" s="2">
        <v>7.0970000000000004</v>
      </c>
      <c r="N83" s="1">
        <v>21600</v>
      </c>
      <c r="O83" s="2">
        <v>21.1</v>
      </c>
      <c r="P83" s="2">
        <f>O83/3</f>
        <v>7.0333333333333341</v>
      </c>
    </row>
    <row r="84" spans="1:16" ht="60" customHeight="1">
      <c r="A84" s="3">
        <v>63</v>
      </c>
      <c r="B84" s="3" t="s">
        <v>118</v>
      </c>
      <c r="C84" s="3" t="s">
        <v>119</v>
      </c>
      <c r="D84" s="3" t="s">
        <v>448</v>
      </c>
      <c r="E84" s="1">
        <v>31812</v>
      </c>
      <c r="F84" s="3" t="s">
        <v>14</v>
      </c>
      <c r="G84" s="6">
        <v>3</v>
      </c>
      <c r="H84" s="1">
        <v>130</v>
      </c>
      <c r="I84" s="2">
        <v>57.03</v>
      </c>
      <c r="J84" s="3" t="s">
        <v>449</v>
      </c>
      <c r="K84" s="1">
        <v>111.8</v>
      </c>
      <c r="L84" s="3" t="s">
        <v>381</v>
      </c>
      <c r="M84" s="2" t="s">
        <v>381</v>
      </c>
      <c r="N84" s="1">
        <v>21000</v>
      </c>
      <c r="O84" s="2">
        <v>20.67</v>
      </c>
      <c r="P84" s="2">
        <f t="shared" ref="P84:P85" si="7">O84/3</f>
        <v>6.8900000000000006</v>
      </c>
    </row>
    <row r="85" spans="1:16" ht="60.6" customHeight="1">
      <c r="A85" s="3">
        <v>64</v>
      </c>
      <c r="B85" s="3" t="s">
        <v>120</v>
      </c>
      <c r="C85" s="3" t="s">
        <v>121</v>
      </c>
      <c r="D85" s="3" t="s">
        <v>122</v>
      </c>
      <c r="E85" s="1">
        <v>7991</v>
      </c>
      <c r="F85" s="3" t="s">
        <v>14</v>
      </c>
      <c r="G85" s="6">
        <v>0.25</v>
      </c>
      <c r="H85" s="1">
        <v>3.8</v>
      </c>
      <c r="I85" s="2">
        <v>2.5</v>
      </c>
      <c r="J85" s="3" t="s">
        <v>450</v>
      </c>
      <c r="K85" s="1">
        <v>2</v>
      </c>
      <c r="L85" s="3" t="s">
        <v>381</v>
      </c>
      <c r="M85" s="2" t="s">
        <v>381</v>
      </c>
      <c r="N85" s="1">
        <v>1625</v>
      </c>
      <c r="O85" s="2">
        <v>5</v>
      </c>
      <c r="P85" s="2">
        <f t="shared" si="7"/>
        <v>1.6666666666666667</v>
      </c>
    </row>
    <row r="86" spans="1:16" ht="28.8" customHeight="1">
      <c r="A86" s="31" t="s">
        <v>444</v>
      </c>
      <c r="B86" s="31"/>
      <c r="C86" s="31"/>
      <c r="D86" s="9"/>
      <c r="E86" s="1">
        <f>SUM(E83:E85)</f>
        <v>75957</v>
      </c>
      <c r="F86" s="9"/>
      <c r="G86" s="6">
        <f>SUM(G83:G85)</f>
        <v>6.25</v>
      </c>
      <c r="H86" s="1">
        <f>SUM(H83:H85)</f>
        <v>283.8</v>
      </c>
      <c r="I86" s="2">
        <f>SUM(I83:I85)</f>
        <v>98.5</v>
      </c>
      <c r="J86" s="3" t="s">
        <v>451</v>
      </c>
      <c r="K86" s="1">
        <f>SUM(K83:K85)</f>
        <v>146.91</v>
      </c>
      <c r="L86" s="3" t="s">
        <v>452</v>
      </c>
      <c r="M86" s="2">
        <f>SUM(M83:M85)</f>
        <v>7.0970000000000004</v>
      </c>
      <c r="N86" s="1">
        <f>SUM(N83:N85)</f>
        <v>44225</v>
      </c>
      <c r="O86" s="2">
        <f>SUM(O83:O85)</f>
        <v>46.77</v>
      </c>
      <c r="P86" s="2">
        <f>SUM(P83:P85)</f>
        <v>15.590000000000002</v>
      </c>
    </row>
    <row r="87" spans="1:16" ht="26.4" customHeight="1">
      <c r="A87" s="37" t="s">
        <v>661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9"/>
    </row>
    <row r="88" spans="1:16" ht="74.400000000000006" customHeight="1">
      <c r="A88" s="26" t="s">
        <v>0</v>
      </c>
      <c r="B88" s="26" t="s">
        <v>1</v>
      </c>
      <c r="C88" s="26" t="s">
        <v>2</v>
      </c>
      <c r="D88" s="26" t="s">
        <v>3</v>
      </c>
      <c r="E88" s="26" t="s">
        <v>4</v>
      </c>
      <c r="F88" s="26" t="s">
        <v>5</v>
      </c>
      <c r="G88" s="26" t="s">
        <v>6</v>
      </c>
      <c r="H88" s="26" t="s">
        <v>7</v>
      </c>
      <c r="I88" s="26" t="s">
        <v>8</v>
      </c>
      <c r="J88" s="26" t="s">
        <v>289</v>
      </c>
      <c r="K88" s="26" t="s">
        <v>290</v>
      </c>
      <c r="L88" s="26" t="s">
        <v>287</v>
      </c>
      <c r="M88" s="26" t="s">
        <v>9</v>
      </c>
      <c r="N88" s="26" t="s">
        <v>10</v>
      </c>
      <c r="O88" s="26" t="s">
        <v>11</v>
      </c>
      <c r="P88" s="28" t="s">
        <v>656</v>
      </c>
    </row>
    <row r="89" spans="1:16" ht="28.8">
      <c r="A89" s="3">
        <v>65</v>
      </c>
      <c r="B89" s="3" t="s">
        <v>123</v>
      </c>
      <c r="C89" s="3" t="s">
        <v>124</v>
      </c>
      <c r="D89" s="3" t="s">
        <v>453</v>
      </c>
      <c r="E89" s="1">
        <v>36875.800000000003</v>
      </c>
      <c r="F89" s="3" t="s">
        <v>14</v>
      </c>
      <c r="G89" s="6">
        <v>3</v>
      </c>
      <c r="H89" s="1">
        <v>79.569999999999993</v>
      </c>
      <c r="I89" s="2">
        <v>56.92</v>
      </c>
      <c r="J89" s="3" t="s">
        <v>454</v>
      </c>
      <c r="K89" s="1">
        <v>100</v>
      </c>
      <c r="L89" s="3" t="s">
        <v>381</v>
      </c>
      <c r="M89" s="2" t="s">
        <v>381</v>
      </c>
      <c r="N89" s="1">
        <v>19500</v>
      </c>
      <c r="O89" s="2">
        <v>30.39</v>
      </c>
      <c r="P89" s="2">
        <f>O89/3</f>
        <v>10.130000000000001</v>
      </c>
    </row>
    <row r="90" spans="1:16">
      <c r="A90" s="31" t="s">
        <v>444</v>
      </c>
      <c r="B90" s="31"/>
      <c r="C90" s="31"/>
      <c r="D90" s="9"/>
      <c r="E90" s="1">
        <f>SUM(E89:E89)</f>
        <v>36875.800000000003</v>
      </c>
      <c r="F90" s="9"/>
      <c r="G90" s="6">
        <f>SUM(G89:G89)</f>
        <v>3</v>
      </c>
      <c r="H90" s="1">
        <f>SUM(H89:H89)</f>
        <v>79.569999999999993</v>
      </c>
      <c r="I90" s="2">
        <f>SUM(I89:I89)</f>
        <v>56.92</v>
      </c>
      <c r="J90" s="3" t="s">
        <v>455</v>
      </c>
      <c r="K90" s="1">
        <f>K89</f>
        <v>100</v>
      </c>
      <c r="L90" s="3" t="str">
        <f t="shared" ref="L90:N90" si="8">L89</f>
        <v>/</v>
      </c>
      <c r="M90" s="2" t="str">
        <f t="shared" si="8"/>
        <v>/</v>
      </c>
      <c r="N90" s="1">
        <f t="shared" si="8"/>
        <v>19500</v>
      </c>
      <c r="O90" s="2">
        <f>O89</f>
        <v>30.39</v>
      </c>
      <c r="P90" s="2">
        <f>P89</f>
        <v>10.130000000000001</v>
      </c>
    </row>
    <row r="91" spans="1:16" ht="26.4" customHeight="1">
      <c r="A91" s="37" t="s">
        <v>662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9"/>
    </row>
    <row r="92" spans="1:16" ht="72">
      <c r="A92" s="26" t="s">
        <v>0</v>
      </c>
      <c r="B92" s="26" t="s">
        <v>1</v>
      </c>
      <c r="C92" s="26" t="s">
        <v>2</v>
      </c>
      <c r="D92" s="26" t="s">
        <v>3</v>
      </c>
      <c r="E92" s="26" t="s">
        <v>4</v>
      </c>
      <c r="F92" s="26" t="s">
        <v>5</v>
      </c>
      <c r="G92" s="26" t="s">
        <v>6</v>
      </c>
      <c r="H92" s="26" t="s">
        <v>7</v>
      </c>
      <c r="I92" s="26" t="s">
        <v>8</v>
      </c>
      <c r="J92" s="26" t="s">
        <v>289</v>
      </c>
      <c r="K92" s="26" t="s">
        <v>290</v>
      </c>
      <c r="L92" s="26" t="s">
        <v>287</v>
      </c>
      <c r="M92" s="26" t="s">
        <v>9</v>
      </c>
      <c r="N92" s="26" t="s">
        <v>10</v>
      </c>
      <c r="O92" s="26" t="s">
        <v>11</v>
      </c>
      <c r="P92" s="28" t="s">
        <v>656</v>
      </c>
    </row>
    <row r="93" spans="1:16">
      <c r="A93" s="32" t="s">
        <v>678</v>
      </c>
      <c r="B93" s="33"/>
      <c r="C93" s="34"/>
      <c r="D93" s="3"/>
      <c r="E93" s="1"/>
      <c r="F93" s="3"/>
      <c r="G93" s="6"/>
      <c r="H93" s="1"/>
      <c r="I93" s="2"/>
      <c r="J93" s="3"/>
      <c r="K93" s="1"/>
      <c r="L93" s="3"/>
      <c r="M93" s="2"/>
      <c r="N93" s="1"/>
      <c r="O93" s="2"/>
      <c r="P93" s="2"/>
    </row>
    <row r="94" spans="1:16" ht="57.6">
      <c r="A94" s="3">
        <v>66</v>
      </c>
      <c r="B94" s="3" t="s">
        <v>286</v>
      </c>
      <c r="C94" s="3" t="s">
        <v>125</v>
      </c>
      <c r="D94" s="3" t="s">
        <v>456</v>
      </c>
      <c r="E94" s="1">
        <v>33000</v>
      </c>
      <c r="F94" s="3" t="s">
        <v>14</v>
      </c>
      <c r="G94" s="6">
        <v>3</v>
      </c>
      <c r="H94" s="1">
        <v>50</v>
      </c>
      <c r="I94" s="2">
        <v>74.19</v>
      </c>
      <c r="J94" s="3" t="s">
        <v>457</v>
      </c>
      <c r="K94" s="1">
        <v>20</v>
      </c>
      <c r="L94" s="3" t="s">
        <v>458</v>
      </c>
      <c r="M94" s="2">
        <v>2.39</v>
      </c>
      <c r="N94" s="1">
        <v>22500</v>
      </c>
      <c r="O94" s="2">
        <v>24</v>
      </c>
      <c r="P94" s="2">
        <f>O94/3</f>
        <v>8</v>
      </c>
    </row>
    <row r="95" spans="1:16" ht="28.8">
      <c r="A95" s="3">
        <v>67</v>
      </c>
      <c r="B95" s="14" t="s">
        <v>623</v>
      </c>
      <c r="C95" s="3" t="s">
        <v>126</v>
      </c>
      <c r="D95" s="3" t="s">
        <v>127</v>
      </c>
      <c r="E95" s="1">
        <v>4000</v>
      </c>
      <c r="F95" s="3" t="s">
        <v>14</v>
      </c>
      <c r="G95" s="6">
        <v>0.45</v>
      </c>
      <c r="H95" s="1">
        <v>50</v>
      </c>
      <c r="I95" s="2">
        <v>13.36</v>
      </c>
      <c r="J95" s="3" t="s">
        <v>459</v>
      </c>
      <c r="K95" s="1">
        <v>0.8</v>
      </c>
      <c r="L95" s="28" t="s">
        <v>694</v>
      </c>
      <c r="M95" s="2">
        <v>12</v>
      </c>
      <c r="N95" s="1">
        <v>3240</v>
      </c>
      <c r="O95" s="2">
        <v>9</v>
      </c>
      <c r="P95" s="2">
        <f>O95/2</f>
        <v>4.5</v>
      </c>
    </row>
    <row r="96" spans="1:16" ht="42" customHeight="1">
      <c r="A96" s="3">
        <v>68</v>
      </c>
      <c r="B96" s="3" t="s">
        <v>128</v>
      </c>
      <c r="C96" s="3" t="s">
        <v>129</v>
      </c>
      <c r="D96" s="3" t="s">
        <v>130</v>
      </c>
      <c r="E96" s="1">
        <v>18200</v>
      </c>
      <c r="F96" s="3" t="s">
        <v>14</v>
      </c>
      <c r="G96" s="6">
        <v>1.8</v>
      </c>
      <c r="H96" s="1">
        <v>130</v>
      </c>
      <c r="I96" s="2">
        <v>218.5</v>
      </c>
      <c r="J96" s="3" t="s">
        <v>381</v>
      </c>
      <c r="K96" s="1" t="s">
        <v>381</v>
      </c>
      <c r="L96" s="3" t="s">
        <v>460</v>
      </c>
      <c r="M96" s="2">
        <v>218.5</v>
      </c>
      <c r="N96" s="1">
        <v>10252</v>
      </c>
      <c r="O96" s="2">
        <v>30</v>
      </c>
      <c r="P96" s="2">
        <f>O96/3</f>
        <v>10</v>
      </c>
    </row>
    <row r="97" spans="1:16" ht="43.2">
      <c r="A97" s="3">
        <v>69</v>
      </c>
      <c r="B97" s="14" t="s">
        <v>624</v>
      </c>
      <c r="C97" s="3" t="s">
        <v>131</v>
      </c>
      <c r="D97" s="3" t="s">
        <v>132</v>
      </c>
      <c r="E97" s="1">
        <v>26689</v>
      </c>
      <c r="F97" s="3" t="s">
        <v>14</v>
      </c>
      <c r="G97" s="6">
        <v>2</v>
      </c>
      <c r="H97" s="1">
        <v>80</v>
      </c>
      <c r="I97" s="2">
        <v>78.3</v>
      </c>
      <c r="J97" s="3" t="s">
        <v>381</v>
      </c>
      <c r="K97" s="1" t="s">
        <v>381</v>
      </c>
      <c r="L97" s="28" t="s">
        <v>684</v>
      </c>
      <c r="M97" s="2">
        <v>78.3</v>
      </c>
      <c r="N97" s="1">
        <v>18000</v>
      </c>
      <c r="O97" s="2">
        <v>30</v>
      </c>
      <c r="P97" s="2">
        <f t="shared" ref="P97:P98" si="9">O97/3</f>
        <v>10</v>
      </c>
    </row>
    <row r="98" spans="1:16" ht="43.2">
      <c r="A98" s="3">
        <v>70</v>
      </c>
      <c r="B98" s="3" t="s">
        <v>133</v>
      </c>
      <c r="C98" s="3" t="s">
        <v>134</v>
      </c>
      <c r="D98" s="3" t="s">
        <v>135</v>
      </c>
      <c r="E98" s="1">
        <v>31800</v>
      </c>
      <c r="F98" s="3" t="s">
        <v>14</v>
      </c>
      <c r="G98" s="6">
        <v>3</v>
      </c>
      <c r="H98" s="1">
        <v>100</v>
      </c>
      <c r="I98" s="2">
        <v>108.4</v>
      </c>
      <c r="J98" s="3" t="s">
        <v>381</v>
      </c>
      <c r="K98" s="1" t="s">
        <v>381</v>
      </c>
      <c r="L98" s="3" t="s">
        <v>461</v>
      </c>
      <c r="M98" s="2">
        <v>108.4</v>
      </c>
      <c r="N98" s="1">
        <v>21600</v>
      </c>
      <c r="O98" s="2">
        <v>29.38</v>
      </c>
      <c r="P98" s="2">
        <f t="shared" si="9"/>
        <v>9.793333333333333</v>
      </c>
    </row>
    <row r="99" spans="1:16" ht="14.4" customHeight="1">
      <c r="A99" s="32" t="s">
        <v>681</v>
      </c>
      <c r="B99" s="33"/>
      <c r="C99" s="34"/>
      <c r="D99" s="3"/>
      <c r="E99" s="1"/>
      <c r="F99" s="3"/>
      <c r="G99" s="6"/>
      <c r="H99" s="1"/>
      <c r="I99" s="2"/>
      <c r="J99" s="3"/>
      <c r="K99" s="1"/>
      <c r="L99" s="3"/>
      <c r="M99" s="2"/>
      <c r="N99" s="1"/>
      <c r="O99" s="2"/>
      <c r="P99" s="2"/>
    </row>
    <row r="100" spans="1:16" ht="28.8">
      <c r="A100" s="3">
        <v>71</v>
      </c>
      <c r="B100" s="3" t="s">
        <v>136</v>
      </c>
      <c r="C100" s="3" t="s">
        <v>137</v>
      </c>
      <c r="D100" s="3" t="s">
        <v>138</v>
      </c>
      <c r="E100" s="1">
        <v>28800</v>
      </c>
      <c r="F100" s="3" t="s">
        <v>14</v>
      </c>
      <c r="G100" s="6">
        <v>1.2</v>
      </c>
      <c r="H100" s="1">
        <v>20</v>
      </c>
      <c r="I100" s="2">
        <v>28.57</v>
      </c>
      <c r="J100" s="3" t="s">
        <v>381</v>
      </c>
      <c r="K100" s="1" t="s">
        <v>381</v>
      </c>
      <c r="L100" s="3" t="s">
        <v>462</v>
      </c>
      <c r="M100" s="2">
        <v>28.568000000000001</v>
      </c>
      <c r="N100" s="1">
        <v>7500</v>
      </c>
      <c r="O100" s="2">
        <v>21.9</v>
      </c>
      <c r="P100" s="2">
        <f>O100/7.5</f>
        <v>2.92</v>
      </c>
    </row>
    <row r="101" spans="1:16" ht="36" customHeight="1">
      <c r="A101" s="31" t="s">
        <v>444</v>
      </c>
      <c r="B101" s="31"/>
      <c r="C101" s="31"/>
      <c r="D101" s="9"/>
      <c r="E101" s="1">
        <f>SUM(E94:E100)</f>
        <v>142489</v>
      </c>
      <c r="F101" s="9"/>
      <c r="G101" s="6">
        <f t="shared" ref="G101:P101" si="10">SUM(G94:G100)</f>
        <v>11.45</v>
      </c>
      <c r="H101" s="1">
        <f t="shared" si="10"/>
        <v>430</v>
      </c>
      <c r="I101" s="2">
        <f t="shared" si="10"/>
        <v>521.32000000000005</v>
      </c>
      <c r="J101" s="3" t="s">
        <v>455</v>
      </c>
      <c r="K101" s="1">
        <f t="shared" si="10"/>
        <v>20.8</v>
      </c>
      <c r="L101" s="3" t="s">
        <v>463</v>
      </c>
      <c r="M101" s="2">
        <f t="shared" si="10"/>
        <v>448.15800000000002</v>
      </c>
      <c r="N101" s="1">
        <f t="shared" si="10"/>
        <v>83092</v>
      </c>
      <c r="O101" s="2">
        <f t="shared" si="10"/>
        <v>144.28</v>
      </c>
      <c r="P101" s="2">
        <f t="shared" si="10"/>
        <v>45.213333333333338</v>
      </c>
    </row>
    <row r="102" spans="1:16" ht="26.4" customHeight="1">
      <c r="A102" s="37" t="s">
        <v>663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9"/>
    </row>
    <row r="103" spans="1:16" ht="72.599999999999994" customHeight="1">
      <c r="A103" s="26" t="s">
        <v>0</v>
      </c>
      <c r="B103" s="26" t="s">
        <v>1</v>
      </c>
      <c r="C103" s="26" t="s">
        <v>2</v>
      </c>
      <c r="D103" s="26" t="s">
        <v>3</v>
      </c>
      <c r="E103" s="26" t="s">
        <v>4</v>
      </c>
      <c r="F103" s="26" t="s">
        <v>5</v>
      </c>
      <c r="G103" s="26" t="s">
        <v>6</v>
      </c>
      <c r="H103" s="26" t="s">
        <v>7</v>
      </c>
      <c r="I103" s="26" t="s">
        <v>8</v>
      </c>
      <c r="J103" s="26" t="s">
        <v>289</v>
      </c>
      <c r="K103" s="26" t="s">
        <v>290</v>
      </c>
      <c r="L103" s="26" t="s">
        <v>287</v>
      </c>
      <c r="M103" s="26" t="s">
        <v>9</v>
      </c>
      <c r="N103" s="26" t="s">
        <v>10</v>
      </c>
      <c r="O103" s="26" t="s">
        <v>11</v>
      </c>
      <c r="P103" s="28" t="s">
        <v>656</v>
      </c>
    </row>
    <row r="104" spans="1:16">
      <c r="A104" s="32" t="s">
        <v>678</v>
      </c>
      <c r="B104" s="33"/>
      <c r="C104" s="34"/>
      <c r="D104" s="3"/>
      <c r="E104" s="1"/>
      <c r="F104" s="3"/>
      <c r="G104" s="6"/>
      <c r="H104" s="1"/>
      <c r="I104" s="2"/>
      <c r="J104" s="3"/>
      <c r="K104" s="1"/>
      <c r="L104" s="3"/>
      <c r="M104" s="2"/>
      <c r="N104" s="1"/>
      <c r="O104" s="2"/>
      <c r="P104" s="2"/>
    </row>
    <row r="105" spans="1:16" ht="58.8" customHeight="1">
      <c r="A105" s="3">
        <v>72</v>
      </c>
      <c r="B105" s="14" t="s">
        <v>625</v>
      </c>
      <c r="C105" s="3" t="s">
        <v>139</v>
      </c>
      <c r="D105" s="3" t="s">
        <v>140</v>
      </c>
      <c r="E105" s="1">
        <v>14749</v>
      </c>
      <c r="F105" s="3" t="s">
        <v>14</v>
      </c>
      <c r="G105" s="6">
        <v>0.9</v>
      </c>
      <c r="H105" s="1">
        <v>100</v>
      </c>
      <c r="I105" s="2">
        <v>105.9</v>
      </c>
      <c r="J105" s="3" t="s">
        <v>141</v>
      </c>
      <c r="K105" s="1" t="s">
        <v>381</v>
      </c>
      <c r="L105" s="3" t="s">
        <v>464</v>
      </c>
      <c r="M105" s="2">
        <v>105.9</v>
      </c>
      <c r="N105" s="1">
        <v>6383</v>
      </c>
      <c r="O105" s="2">
        <v>8.64</v>
      </c>
      <c r="P105" s="2">
        <f>O105/3</f>
        <v>2.8800000000000003</v>
      </c>
    </row>
    <row r="106" spans="1:16" ht="14.4" customHeight="1">
      <c r="A106" s="32" t="s">
        <v>682</v>
      </c>
      <c r="B106" s="33"/>
      <c r="C106" s="34"/>
      <c r="D106" s="3"/>
      <c r="E106" s="1"/>
      <c r="F106" s="3"/>
      <c r="G106" s="6"/>
      <c r="H106" s="1"/>
      <c r="I106" s="2"/>
      <c r="J106" s="3"/>
      <c r="K106" s="1"/>
      <c r="L106" s="3"/>
      <c r="M106" s="2"/>
      <c r="N106" s="1"/>
      <c r="O106" s="2"/>
      <c r="P106" s="2"/>
    </row>
    <row r="107" spans="1:16" ht="58.2" customHeight="1">
      <c r="A107" s="3">
        <v>73</v>
      </c>
      <c r="B107" s="3" t="s">
        <v>142</v>
      </c>
      <c r="C107" s="3" t="s">
        <v>143</v>
      </c>
      <c r="D107" s="3" t="s">
        <v>465</v>
      </c>
      <c r="E107" s="1">
        <v>106885.02</v>
      </c>
      <c r="F107" s="3" t="s">
        <v>14</v>
      </c>
      <c r="G107" s="6">
        <v>5</v>
      </c>
      <c r="H107" s="1">
        <v>120</v>
      </c>
      <c r="I107" s="2">
        <v>280.39999999999998</v>
      </c>
      <c r="J107" s="3" t="s">
        <v>381</v>
      </c>
      <c r="K107" s="1" t="s">
        <v>381</v>
      </c>
      <c r="L107" s="3" t="s">
        <v>466</v>
      </c>
      <c r="M107" s="2">
        <v>280.39999999999998</v>
      </c>
      <c r="N107" s="1">
        <v>18571.96</v>
      </c>
      <c r="O107" s="2">
        <v>82.1</v>
      </c>
      <c r="P107" s="2">
        <f>O107/7.5</f>
        <v>10.946666666666665</v>
      </c>
    </row>
    <row r="108" spans="1:16" ht="75" customHeight="1">
      <c r="A108" s="3">
        <v>74</v>
      </c>
      <c r="B108" s="3" t="s">
        <v>144</v>
      </c>
      <c r="C108" s="3" t="s">
        <v>145</v>
      </c>
      <c r="D108" s="3" t="s">
        <v>467</v>
      </c>
      <c r="E108" s="1">
        <v>81335</v>
      </c>
      <c r="F108" s="3" t="s">
        <v>146</v>
      </c>
      <c r="G108" s="6">
        <v>4.5</v>
      </c>
      <c r="H108" s="1">
        <v>100</v>
      </c>
      <c r="I108" s="2">
        <v>239.18</v>
      </c>
      <c r="J108" s="3" t="s">
        <v>468</v>
      </c>
      <c r="K108" s="1" t="s">
        <v>468</v>
      </c>
      <c r="L108" s="3" t="s">
        <v>469</v>
      </c>
      <c r="M108" s="2">
        <v>239.18</v>
      </c>
      <c r="N108" s="1">
        <v>13667.6</v>
      </c>
      <c r="O108" s="2">
        <v>73</v>
      </c>
      <c r="P108" s="2">
        <f>O108/7.5</f>
        <v>9.7333333333333325</v>
      </c>
    </row>
    <row r="109" spans="1:16" ht="25.8" customHeight="1">
      <c r="A109" s="31" t="s">
        <v>470</v>
      </c>
      <c r="B109" s="31"/>
      <c r="C109" s="31"/>
      <c r="D109" s="9"/>
      <c r="E109" s="1">
        <f>SUM(E105:E108)</f>
        <v>202969.02000000002</v>
      </c>
      <c r="F109" s="9"/>
      <c r="G109" s="6">
        <f t="shared" ref="G109:P109" si="11">SUM(G105:G108)</f>
        <v>10.4</v>
      </c>
      <c r="H109" s="1">
        <f t="shared" si="11"/>
        <v>320</v>
      </c>
      <c r="I109" s="2">
        <f t="shared" si="11"/>
        <v>625.48</v>
      </c>
      <c r="J109" s="3" t="s">
        <v>468</v>
      </c>
      <c r="K109" s="1" t="s">
        <v>468</v>
      </c>
      <c r="L109" s="3" t="s">
        <v>471</v>
      </c>
      <c r="M109" s="2">
        <f t="shared" si="11"/>
        <v>625.48</v>
      </c>
      <c r="N109" s="1">
        <f t="shared" si="11"/>
        <v>38622.559999999998</v>
      </c>
      <c r="O109" s="2">
        <f t="shared" si="11"/>
        <v>163.74</v>
      </c>
      <c r="P109" s="2">
        <f t="shared" si="11"/>
        <v>23.56</v>
      </c>
    </row>
    <row r="110" spans="1:16" ht="26.4" customHeight="1">
      <c r="A110" s="37" t="s">
        <v>664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</row>
    <row r="111" spans="1:16" ht="72.599999999999994" customHeight="1">
      <c r="A111" s="26" t="s">
        <v>0</v>
      </c>
      <c r="B111" s="26" t="s">
        <v>1</v>
      </c>
      <c r="C111" s="26" t="s">
        <v>2</v>
      </c>
      <c r="D111" s="26" t="s">
        <v>3</v>
      </c>
      <c r="E111" s="26" t="s">
        <v>4</v>
      </c>
      <c r="F111" s="26" t="s">
        <v>5</v>
      </c>
      <c r="G111" s="26" t="s">
        <v>6</v>
      </c>
      <c r="H111" s="26" t="s">
        <v>7</v>
      </c>
      <c r="I111" s="26" t="s">
        <v>8</v>
      </c>
      <c r="J111" s="26" t="s">
        <v>289</v>
      </c>
      <c r="K111" s="26" t="s">
        <v>290</v>
      </c>
      <c r="L111" s="26" t="s">
        <v>287</v>
      </c>
      <c r="M111" s="26" t="s">
        <v>9</v>
      </c>
      <c r="N111" s="26" t="s">
        <v>10</v>
      </c>
      <c r="O111" s="26" t="s">
        <v>11</v>
      </c>
      <c r="P111" s="28" t="s">
        <v>656</v>
      </c>
    </row>
    <row r="112" spans="1:16" ht="72">
      <c r="A112" s="3">
        <v>75</v>
      </c>
      <c r="B112" s="14" t="s">
        <v>626</v>
      </c>
      <c r="C112" s="3" t="s">
        <v>147</v>
      </c>
      <c r="D112" s="3" t="s">
        <v>472</v>
      </c>
      <c r="E112" s="1">
        <v>29827</v>
      </c>
      <c r="F112" s="3" t="s">
        <v>14</v>
      </c>
      <c r="G112" s="6">
        <v>3</v>
      </c>
      <c r="H112" s="1">
        <v>70</v>
      </c>
      <c r="I112" s="2">
        <v>81.650000000000006</v>
      </c>
      <c r="J112" s="3" t="s">
        <v>381</v>
      </c>
      <c r="K112" s="1" t="s">
        <v>381</v>
      </c>
      <c r="L112" s="3" t="s">
        <v>473</v>
      </c>
      <c r="M112" s="2">
        <v>81.650000000000006</v>
      </c>
      <c r="N112" s="1">
        <v>21600</v>
      </c>
      <c r="O112" s="2">
        <v>30</v>
      </c>
      <c r="P112" s="2">
        <f>O112/3</f>
        <v>10</v>
      </c>
    </row>
    <row r="113" spans="1:20" ht="57" customHeight="1">
      <c r="A113" s="3">
        <v>76</v>
      </c>
      <c r="B113" s="3" t="s">
        <v>148</v>
      </c>
      <c r="C113" s="20" t="s">
        <v>639</v>
      </c>
      <c r="D113" s="3" t="s">
        <v>149</v>
      </c>
      <c r="E113" s="1">
        <v>32000</v>
      </c>
      <c r="F113" s="3" t="s">
        <v>14</v>
      </c>
      <c r="G113" s="6">
        <v>3</v>
      </c>
      <c r="H113" s="1">
        <v>70</v>
      </c>
      <c r="I113" s="2">
        <v>158</v>
      </c>
      <c r="J113" s="3" t="s">
        <v>381</v>
      </c>
      <c r="K113" s="1" t="s">
        <v>381</v>
      </c>
      <c r="L113" s="3" t="s">
        <v>474</v>
      </c>
      <c r="M113" s="2">
        <v>158</v>
      </c>
      <c r="N113" s="1">
        <v>31200</v>
      </c>
      <c r="O113" s="2">
        <v>39</v>
      </c>
      <c r="P113" s="2">
        <f t="shared" ref="P113:P128" si="12">O113/3</f>
        <v>13</v>
      </c>
      <c r="T113">
        <v>1</v>
      </c>
    </row>
    <row r="114" spans="1:20" ht="43.2">
      <c r="A114" s="3">
        <v>77</v>
      </c>
      <c r="B114" s="3" t="s">
        <v>150</v>
      </c>
      <c r="C114" s="3" t="s">
        <v>151</v>
      </c>
      <c r="D114" s="3" t="s">
        <v>152</v>
      </c>
      <c r="E114" s="1">
        <v>51131</v>
      </c>
      <c r="F114" s="3" t="s">
        <v>14</v>
      </c>
      <c r="G114" s="6">
        <v>3</v>
      </c>
      <c r="H114" s="1">
        <v>90</v>
      </c>
      <c r="I114" s="2">
        <v>76.81</v>
      </c>
      <c r="J114" s="3" t="s">
        <v>475</v>
      </c>
      <c r="K114" s="1">
        <v>20</v>
      </c>
      <c r="L114" s="3" t="s">
        <v>476</v>
      </c>
      <c r="M114" s="2">
        <v>67.38</v>
      </c>
      <c r="N114" s="1">
        <v>24000</v>
      </c>
      <c r="O114" s="2">
        <v>24.8</v>
      </c>
      <c r="P114" s="2">
        <f t="shared" si="12"/>
        <v>8.2666666666666675</v>
      </c>
    </row>
    <row r="115" spans="1:20" ht="59.4" customHeight="1">
      <c r="A115" s="3">
        <v>78</v>
      </c>
      <c r="B115" s="14" t="s">
        <v>627</v>
      </c>
      <c r="C115" s="3" t="s">
        <v>153</v>
      </c>
      <c r="D115" s="3" t="s">
        <v>154</v>
      </c>
      <c r="E115" s="1">
        <v>800</v>
      </c>
      <c r="F115" s="3" t="s">
        <v>14</v>
      </c>
      <c r="G115" s="12">
        <v>0.02</v>
      </c>
      <c r="H115" s="1">
        <v>8</v>
      </c>
      <c r="I115" s="2">
        <v>16</v>
      </c>
      <c r="J115" s="3" t="s">
        <v>381</v>
      </c>
      <c r="K115" s="1" t="s">
        <v>381</v>
      </c>
      <c r="L115" s="28" t="s">
        <v>687</v>
      </c>
      <c r="M115" s="2">
        <v>16</v>
      </c>
      <c r="N115" s="1">
        <v>140</v>
      </c>
      <c r="O115" s="2">
        <v>2</v>
      </c>
      <c r="P115" s="2">
        <f t="shared" si="12"/>
        <v>0.66666666666666663</v>
      </c>
    </row>
    <row r="116" spans="1:20" ht="58.8" customHeight="1">
      <c r="A116" s="3">
        <v>79</v>
      </c>
      <c r="B116" s="3" t="s">
        <v>155</v>
      </c>
      <c r="C116" s="3" t="s">
        <v>156</v>
      </c>
      <c r="D116" s="3" t="s">
        <v>477</v>
      </c>
      <c r="E116" s="1">
        <v>66500</v>
      </c>
      <c r="F116" s="3" t="s">
        <v>14</v>
      </c>
      <c r="G116" s="6">
        <v>3</v>
      </c>
      <c r="H116" s="1">
        <v>120</v>
      </c>
      <c r="I116" s="2">
        <v>230</v>
      </c>
      <c r="J116" s="3" t="s">
        <v>478</v>
      </c>
      <c r="K116" s="1">
        <v>200</v>
      </c>
      <c r="L116" s="3" t="s">
        <v>479</v>
      </c>
      <c r="M116" s="2">
        <v>170</v>
      </c>
      <c r="N116" s="1">
        <v>24000</v>
      </c>
      <c r="O116" s="2">
        <v>36</v>
      </c>
      <c r="P116" s="2">
        <f t="shared" si="12"/>
        <v>12</v>
      </c>
    </row>
    <row r="117" spans="1:20" ht="61.2" customHeight="1">
      <c r="A117" s="3">
        <v>80</v>
      </c>
      <c r="B117" s="3" t="s">
        <v>157</v>
      </c>
      <c r="C117" s="3" t="s">
        <v>158</v>
      </c>
      <c r="D117" s="3" t="s">
        <v>159</v>
      </c>
      <c r="E117" s="1">
        <v>34375</v>
      </c>
      <c r="F117" s="3" t="s">
        <v>14</v>
      </c>
      <c r="G117" s="6">
        <v>3</v>
      </c>
      <c r="H117" s="1">
        <v>35</v>
      </c>
      <c r="I117" s="2">
        <v>70</v>
      </c>
      <c r="J117" s="3" t="s">
        <v>381</v>
      </c>
      <c r="K117" s="1" t="s">
        <v>381</v>
      </c>
      <c r="L117" s="3" t="s">
        <v>480</v>
      </c>
      <c r="M117" s="2">
        <v>70</v>
      </c>
      <c r="N117" s="1">
        <v>20600</v>
      </c>
      <c r="O117" s="2">
        <v>26.67</v>
      </c>
      <c r="P117" s="2">
        <f t="shared" si="12"/>
        <v>8.89</v>
      </c>
    </row>
    <row r="118" spans="1:20" ht="43.2">
      <c r="A118" s="3">
        <v>81</v>
      </c>
      <c r="B118" s="3" t="s">
        <v>160</v>
      </c>
      <c r="C118" s="3" t="s">
        <v>161</v>
      </c>
      <c r="D118" s="3" t="s">
        <v>162</v>
      </c>
      <c r="E118" s="1">
        <v>34904</v>
      </c>
      <c r="F118" s="3" t="s">
        <v>14</v>
      </c>
      <c r="G118" s="6">
        <v>3.5</v>
      </c>
      <c r="H118" s="1">
        <v>70</v>
      </c>
      <c r="I118" s="2">
        <v>126</v>
      </c>
      <c r="J118" s="3" t="s">
        <v>381</v>
      </c>
      <c r="K118" s="1" t="s">
        <v>381</v>
      </c>
      <c r="L118" s="3" t="s">
        <v>481</v>
      </c>
      <c r="M118" s="2">
        <v>126</v>
      </c>
      <c r="N118" s="1">
        <v>21700</v>
      </c>
      <c r="O118" s="2">
        <v>25</v>
      </c>
      <c r="P118" s="2">
        <f t="shared" si="12"/>
        <v>8.3333333333333339</v>
      </c>
    </row>
    <row r="119" spans="1:20" ht="43.2">
      <c r="A119" s="3">
        <v>82</v>
      </c>
      <c r="B119" s="3" t="s">
        <v>163</v>
      </c>
      <c r="C119" s="3" t="s">
        <v>164</v>
      </c>
      <c r="D119" s="3" t="s">
        <v>165</v>
      </c>
      <c r="E119" s="1">
        <v>29900</v>
      </c>
      <c r="F119" s="3" t="s">
        <v>91</v>
      </c>
      <c r="G119" s="6">
        <v>3</v>
      </c>
      <c r="H119" s="1">
        <v>66</v>
      </c>
      <c r="I119" s="2">
        <v>128</v>
      </c>
      <c r="J119" s="3" t="s">
        <v>468</v>
      </c>
      <c r="K119" s="1" t="s">
        <v>468</v>
      </c>
      <c r="L119" s="3" t="s">
        <v>482</v>
      </c>
      <c r="M119" s="2">
        <v>128</v>
      </c>
      <c r="N119" s="1">
        <v>21600</v>
      </c>
      <c r="O119" s="2">
        <v>29</v>
      </c>
      <c r="P119" s="2">
        <f t="shared" si="12"/>
        <v>9.6666666666666661</v>
      </c>
    </row>
    <row r="120" spans="1:20" ht="52.8" customHeight="1">
      <c r="A120" s="3">
        <v>83</v>
      </c>
      <c r="B120" s="3" t="s">
        <v>166</v>
      </c>
      <c r="C120" s="3" t="s">
        <v>167</v>
      </c>
      <c r="D120" s="3" t="s">
        <v>483</v>
      </c>
      <c r="E120" s="1">
        <v>32406</v>
      </c>
      <c r="F120" s="3" t="s">
        <v>14</v>
      </c>
      <c r="G120" s="6">
        <v>3</v>
      </c>
      <c r="H120" s="1">
        <v>70</v>
      </c>
      <c r="I120" s="2">
        <v>91</v>
      </c>
      <c r="J120" s="3" t="s">
        <v>484</v>
      </c>
      <c r="K120" s="1">
        <v>65</v>
      </c>
      <c r="L120" s="3" t="s">
        <v>485</v>
      </c>
      <c r="M120" s="2">
        <v>72</v>
      </c>
      <c r="N120" s="1">
        <v>19600</v>
      </c>
      <c r="O120" s="2">
        <v>35</v>
      </c>
      <c r="P120" s="2">
        <f t="shared" si="12"/>
        <v>11.666666666666666</v>
      </c>
    </row>
    <row r="121" spans="1:20" ht="61.2" customHeight="1">
      <c r="A121" s="3">
        <v>84</v>
      </c>
      <c r="B121" s="14" t="s">
        <v>628</v>
      </c>
      <c r="C121" s="3" t="s">
        <v>168</v>
      </c>
      <c r="D121" s="3" t="s">
        <v>169</v>
      </c>
      <c r="E121" s="1">
        <v>33000</v>
      </c>
      <c r="F121" s="3" t="s">
        <v>91</v>
      </c>
      <c r="G121" s="6">
        <v>3</v>
      </c>
      <c r="H121" s="1">
        <v>120</v>
      </c>
      <c r="I121" s="2">
        <v>136</v>
      </c>
      <c r="J121" s="3" t="s">
        <v>486</v>
      </c>
      <c r="K121" s="1">
        <v>100</v>
      </c>
      <c r="L121" s="3" t="s">
        <v>486</v>
      </c>
      <c r="M121" s="2">
        <v>96</v>
      </c>
      <c r="N121" s="1">
        <v>24000</v>
      </c>
      <c r="O121" s="2">
        <v>35</v>
      </c>
      <c r="P121" s="2">
        <f t="shared" si="12"/>
        <v>11.666666666666666</v>
      </c>
    </row>
    <row r="122" spans="1:20" ht="43.2">
      <c r="A122" s="3">
        <v>85</v>
      </c>
      <c r="B122" s="3" t="s">
        <v>170</v>
      </c>
      <c r="C122" s="3" t="s">
        <v>171</v>
      </c>
      <c r="D122" s="3" t="s">
        <v>172</v>
      </c>
      <c r="E122" s="1">
        <v>38070</v>
      </c>
      <c r="F122" s="3" t="s">
        <v>14</v>
      </c>
      <c r="G122" s="6">
        <v>3</v>
      </c>
      <c r="H122" s="1">
        <v>35</v>
      </c>
      <c r="I122" s="2">
        <v>72</v>
      </c>
      <c r="J122" s="3" t="s">
        <v>468</v>
      </c>
      <c r="K122" s="1" t="s">
        <v>468</v>
      </c>
      <c r="L122" s="3" t="s">
        <v>487</v>
      </c>
      <c r="M122" s="2">
        <v>72</v>
      </c>
      <c r="N122" s="1">
        <v>20000</v>
      </c>
      <c r="O122" s="2">
        <v>26</v>
      </c>
      <c r="P122" s="2">
        <f t="shared" si="12"/>
        <v>8.6666666666666661</v>
      </c>
    </row>
    <row r="123" spans="1:20" ht="43.2">
      <c r="A123" s="3">
        <v>86</v>
      </c>
      <c r="B123" s="3" t="s">
        <v>173</v>
      </c>
      <c r="C123" s="3" t="s">
        <v>174</v>
      </c>
      <c r="D123" s="3" t="s">
        <v>175</v>
      </c>
      <c r="E123" s="1">
        <v>35170</v>
      </c>
      <c r="F123" s="3" t="s">
        <v>91</v>
      </c>
      <c r="G123" s="6">
        <v>3</v>
      </c>
      <c r="H123" s="1">
        <v>48</v>
      </c>
      <c r="I123" s="2">
        <v>115</v>
      </c>
      <c r="J123" s="3" t="s">
        <v>468</v>
      </c>
      <c r="K123" s="1" t="s">
        <v>468</v>
      </c>
      <c r="L123" s="3" t="s">
        <v>488</v>
      </c>
      <c r="M123" s="2">
        <v>115</v>
      </c>
      <c r="N123" s="1">
        <v>24000</v>
      </c>
      <c r="O123" s="2">
        <v>28.6</v>
      </c>
      <c r="P123" s="2">
        <f t="shared" si="12"/>
        <v>9.5333333333333332</v>
      </c>
    </row>
    <row r="124" spans="1:20" ht="43.2">
      <c r="A124" s="3">
        <v>87</v>
      </c>
      <c r="B124" s="14" t="s">
        <v>629</v>
      </c>
      <c r="C124" s="3" t="s">
        <v>176</v>
      </c>
      <c r="D124" s="3" t="s">
        <v>177</v>
      </c>
      <c r="E124" s="1">
        <v>36142</v>
      </c>
      <c r="F124" s="3" t="s">
        <v>14</v>
      </c>
      <c r="G124" s="6">
        <v>3</v>
      </c>
      <c r="H124" s="1">
        <v>90</v>
      </c>
      <c r="I124" s="2">
        <v>145</v>
      </c>
      <c r="J124" s="3" t="s">
        <v>468</v>
      </c>
      <c r="K124" s="1" t="s">
        <v>468</v>
      </c>
      <c r="L124" s="3" t="s">
        <v>489</v>
      </c>
      <c r="M124" s="2">
        <v>145</v>
      </c>
      <c r="N124" s="1">
        <v>18900</v>
      </c>
      <c r="O124" s="2">
        <v>28.4</v>
      </c>
      <c r="P124" s="2">
        <f t="shared" si="12"/>
        <v>9.4666666666666668</v>
      </c>
    </row>
    <row r="125" spans="1:20" ht="61.2" customHeight="1">
      <c r="A125" s="3">
        <v>88</v>
      </c>
      <c r="B125" s="3" t="s">
        <v>178</v>
      </c>
      <c r="C125" s="30" t="s">
        <v>696</v>
      </c>
      <c r="D125" s="3" t="s">
        <v>179</v>
      </c>
      <c r="E125" s="1">
        <v>7000</v>
      </c>
      <c r="F125" s="3" t="s">
        <v>490</v>
      </c>
      <c r="G125" s="6">
        <v>3.9</v>
      </c>
      <c r="H125" s="1">
        <v>110</v>
      </c>
      <c r="I125" s="2">
        <v>145</v>
      </c>
      <c r="J125" s="3" t="s">
        <v>468</v>
      </c>
      <c r="K125" s="1" t="s">
        <v>468</v>
      </c>
      <c r="L125" s="3" t="s">
        <v>491</v>
      </c>
      <c r="M125" s="2">
        <v>145</v>
      </c>
      <c r="N125" s="1">
        <v>27000</v>
      </c>
      <c r="O125" s="2">
        <v>36</v>
      </c>
      <c r="P125" s="2">
        <f t="shared" si="12"/>
        <v>12</v>
      </c>
    </row>
    <row r="126" spans="1:20" ht="28.8">
      <c r="A126" s="3">
        <v>89</v>
      </c>
      <c r="B126" s="3" t="s">
        <v>492</v>
      </c>
      <c r="C126" s="3" t="s">
        <v>180</v>
      </c>
      <c r="D126" s="3" t="s">
        <v>181</v>
      </c>
      <c r="E126" s="1">
        <v>1200</v>
      </c>
      <c r="F126" s="3" t="s">
        <v>60</v>
      </c>
      <c r="G126" s="6">
        <v>3.6</v>
      </c>
      <c r="H126" s="1" t="s">
        <v>468</v>
      </c>
      <c r="I126" s="2">
        <v>60</v>
      </c>
      <c r="J126" s="3" t="s">
        <v>493</v>
      </c>
      <c r="K126" s="1">
        <v>150</v>
      </c>
      <c r="L126" s="3" t="s">
        <v>468</v>
      </c>
      <c r="M126" s="2" t="s">
        <v>468</v>
      </c>
      <c r="N126" s="1">
        <v>28378</v>
      </c>
      <c r="O126" s="2">
        <v>42</v>
      </c>
      <c r="P126" s="2">
        <f t="shared" si="12"/>
        <v>14</v>
      </c>
    </row>
    <row r="127" spans="1:20" ht="56.4" customHeight="1">
      <c r="A127" s="3">
        <v>90</v>
      </c>
      <c r="B127" s="3" t="s">
        <v>182</v>
      </c>
      <c r="C127" s="3" t="s">
        <v>183</v>
      </c>
      <c r="D127" s="3" t="s">
        <v>494</v>
      </c>
      <c r="E127" s="1">
        <v>300</v>
      </c>
      <c r="F127" s="3" t="s">
        <v>60</v>
      </c>
      <c r="G127" s="6">
        <v>3.9</v>
      </c>
      <c r="H127" s="1" t="s">
        <v>468</v>
      </c>
      <c r="I127" s="2">
        <v>63</v>
      </c>
      <c r="J127" s="3" t="s">
        <v>495</v>
      </c>
      <c r="K127" s="1">
        <v>190</v>
      </c>
      <c r="L127" s="3" t="s">
        <v>468</v>
      </c>
      <c r="M127" s="2" t="s">
        <v>468</v>
      </c>
      <c r="N127" s="1">
        <v>29782</v>
      </c>
      <c r="O127" s="2">
        <v>43</v>
      </c>
      <c r="P127" s="2">
        <f t="shared" si="12"/>
        <v>14.333333333333334</v>
      </c>
    </row>
    <row r="128" spans="1:20" ht="43.2">
      <c r="A128" s="3">
        <v>91</v>
      </c>
      <c r="B128" s="3" t="s">
        <v>184</v>
      </c>
      <c r="C128" s="3" t="s">
        <v>185</v>
      </c>
      <c r="D128" s="3" t="s">
        <v>186</v>
      </c>
      <c r="E128" s="1">
        <v>801</v>
      </c>
      <c r="F128" s="3" t="s">
        <v>60</v>
      </c>
      <c r="G128" s="6">
        <v>3</v>
      </c>
      <c r="H128" s="1" t="s">
        <v>468</v>
      </c>
      <c r="I128" s="2">
        <v>54</v>
      </c>
      <c r="J128" s="3" t="s">
        <v>496</v>
      </c>
      <c r="K128" s="1">
        <v>109</v>
      </c>
      <c r="L128" s="3" t="s">
        <v>468</v>
      </c>
      <c r="M128" s="2" t="s">
        <v>468</v>
      </c>
      <c r="N128" s="1">
        <v>24000</v>
      </c>
      <c r="O128" s="2">
        <v>30</v>
      </c>
      <c r="P128" s="2">
        <f t="shared" si="12"/>
        <v>10</v>
      </c>
    </row>
    <row r="129" spans="1:19" ht="34.799999999999997" customHeight="1">
      <c r="A129" s="31" t="s">
        <v>470</v>
      </c>
      <c r="B129" s="31"/>
      <c r="C129" s="31"/>
      <c r="D129" s="9"/>
      <c r="E129" s="1">
        <f>SUM(E112:E128)</f>
        <v>463526</v>
      </c>
      <c r="F129" s="9"/>
      <c r="G129" s="6">
        <f>SUM(G112:G128)</f>
        <v>50.919999999999995</v>
      </c>
      <c r="H129" s="1">
        <f t="shared" ref="H129:P129" si="13">SUM(H112:H128)</f>
        <v>1002</v>
      </c>
      <c r="I129" s="2">
        <f t="shared" si="13"/>
        <v>1767.46</v>
      </c>
      <c r="J129" s="3" t="s">
        <v>497</v>
      </c>
      <c r="K129" s="1">
        <f t="shared" si="13"/>
        <v>834</v>
      </c>
      <c r="L129" s="3" t="s">
        <v>498</v>
      </c>
      <c r="M129" s="2">
        <f t="shared" si="13"/>
        <v>1462.03</v>
      </c>
      <c r="N129" s="1">
        <f t="shared" si="13"/>
        <v>380500</v>
      </c>
      <c r="O129" s="2">
        <f t="shared" si="13"/>
        <v>516.47</v>
      </c>
      <c r="P129" s="2">
        <f t="shared" si="13"/>
        <v>172.15666666666669</v>
      </c>
    </row>
    <row r="130" spans="1:19" ht="26.4" customHeight="1">
      <c r="A130" s="37" t="s">
        <v>665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9"/>
    </row>
    <row r="131" spans="1:19" ht="81.599999999999994" customHeight="1">
      <c r="A131" s="26" t="s">
        <v>0</v>
      </c>
      <c r="B131" s="26" t="s">
        <v>1</v>
      </c>
      <c r="C131" s="26" t="s">
        <v>2</v>
      </c>
      <c r="D131" s="26" t="s">
        <v>3</v>
      </c>
      <c r="E131" s="26" t="s">
        <v>4</v>
      </c>
      <c r="F131" s="26" t="s">
        <v>5</v>
      </c>
      <c r="G131" s="26" t="s">
        <v>6</v>
      </c>
      <c r="H131" s="26" t="s">
        <v>7</v>
      </c>
      <c r="I131" s="26" t="s">
        <v>8</v>
      </c>
      <c r="J131" s="26" t="s">
        <v>289</v>
      </c>
      <c r="K131" s="26" t="s">
        <v>290</v>
      </c>
      <c r="L131" s="26" t="s">
        <v>287</v>
      </c>
      <c r="M131" s="26" t="s">
        <v>9</v>
      </c>
      <c r="N131" s="26" t="s">
        <v>10</v>
      </c>
      <c r="O131" s="26" t="s">
        <v>11</v>
      </c>
      <c r="P131" s="28" t="s">
        <v>656</v>
      </c>
    </row>
    <row r="132" spans="1:19">
      <c r="A132" s="32" t="s">
        <v>678</v>
      </c>
      <c r="B132" s="33"/>
      <c r="C132" s="34"/>
      <c r="D132" s="3"/>
      <c r="E132" s="1"/>
      <c r="F132" s="3"/>
      <c r="G132" s="6"/>
      <c r="H132" s="1"/>
      <c r="I132" s="2"/>
      <c r="J132" s="3"/>
      <c r="K132" s="1"/>
      <c r="L132" s="3"/>
      <c r="M132" s="2"/>
      <c r="N132" s="1"/>
      <c r="O132" s="2"/>
      <c r="P132" s="2"/>
    </row>
    <row r="133" spans="1:19" ht="57" customHeight="1">
      <c r="A133" s="3">
        <v>92</v>
      </c>
      <c r="B133" s="14" t="s">
        <v>630</v>
      </c>
      <c r="C133" s="3" t="s">
        <v>187</v>
      </c>
      <c r="D133" s="3" t="s">
        <v>499</v>
      </c>
      <c r="E133" s="1">
        <v>26362.5</v>
      </c>
      <c r="F133" s="3" t="s">
        <v>14</v>
      </c>
      <c r="G133" s="6">
        <v>3</v>
      </c>
      <c r="H133" s="1">
        <v>150</v>
      </c>
      <c r="I133" s="2">
        <v>186.58</v>
      </c>
      <c r="J133" s="3" t="s">
        <v>500</v>
      </c>
      <c r="K133" s="1">
        <v>132</v>
      </c>
      <c r="L133" s="3" t="s">
        <v>501</v>
      </c>
      <c r="M133" s="2">
        <v>123.85</v>
      </c>
      <c r="N133" s="1">
        <v>20028.2</v>
      </c>
      <c r="O133" s="2">
        <v>23.068000000000001</v>
      </c>
      <c r="P133" s="2">
        <f>O133/3</f>
        <v>7.6893333333333338</v>
      </c>
    </row>
    <row r="134" spans="1:19" ht="51.6" customHeight="1">
      <c r="A134" s="3">
        <v>93</v>
      </c>
      <c r="B134" s="3" t="s">
        <v>188</v>
      </c>
      <c r="C134" s="3" t="s">
        <v>189</v>
      </c>
      <c r="D134" s="3" t="s">
        <v>502</v>
      </c>
      <c r="E134" s="1">
        <v>24933.9</v>
      </c>
      <c r="F134" s="3" t="s">
        <v>14</v>
      </c>
      <c r="G134" s="6">
        <v>2.5</v>
      </c>
      <c r="H134" s="1">
        <v>80</v>
      </c>
      <c r="I134" s="2">
        <v>41.7</v>
      </c>
      <c r="J134" s="3" t="s">
        <v>503</v>
      </c>
      <c r="K134" s="1">
        <v>120</v>
      </c>
      <c r="L134" s="3" t="s">
        <v>381</v>
      </c>
      <c r="M134" s="2" t="s">
        <v>381</v>
      </c>
      <c r="N134" s="1">
        <v>21600</v>
      </c>
      <c r="O134" s="2">
        <v>21.2</v>
      </c>
      <c r="P134" s="2">
        <f t="shared" ref="P134:P138" si="14">O134/3</f>
        <v>7.0666666666666664</v>
      </c>
    </row>
    <row r="135" spans="1:19" ht="43.2" customHeight="1">
      <c r="A135" s="3">
        <v>94</v>
      </c>
      <c r="B135" s="3" t="s">
        <v>190</v>
      </c>
      <c r="C135" s="3" t="s">
        <v>191</v>
      </c>
      <c r="D135" s="3" t="s">
        <v>192</v>
      </c>
      <c r="E135" s="1">
        <v>29363</v>
      </c>
      <c r="F135" s="3" t="s">
        <v>14</v>
      </c>
      <c r="G135" s="6">
        <v>3</v>
      </c>
      <c r="H135" s="1">
        <v>80</v>
      </c>
      <c r="I135" s="2">
        <v>115.88</v>
      </c>
      <c r="J135" s="3" t="s">
        <v>504</v>
      </c>
      <c r="K135" s="1">
        <v>30</v>
      </c>
      <c r="L135" s="3" t="s">
        <v>505</v>
      </c>
      <c r="M135" s="2">
        <v>97.88</v>
      </c>
      <c r="N135" s="1">
        <v>18000</v>
      </c>
      <c r="O135" s="2">
        <v>26.13</v>
      </c>
      <c r="P135" s="2">
        <f t="shared" si="14"/>
        <v>8.7099999999999991</v>
      </c>
    </row>
    <row r="136" spans="1:19" ht="61.2" customHeight="1">
      <c r="A136" s="3">
        <v>95</v>
      </c>
      <c r="B136" s="20" t="s">
        <v>640</v>
      </c>
      <c r="C136" s="3" t="s">
        <v>193</v>
      </c>
      <c r="D136" s="3" t="s">
        <v>506</v>
      </c>
      <c r="E136" s="1">
        <v>55205</v>
      </c>
      <c r="F136" s="3" t="s">
        <v>14</v>
      </c>
      <c r="G136" s="6">
        <v>3</v>
      </c>
      <c r="H136" s="1">
        <v>80</v>
      </c>
      <c r="I136" s="2">
        <v>60</v>
      </c>
      <c r="J136" s="3" t="s">
        <v>507</v>
      </c>
      <c r="K136" s="1">
        <v>100</v>
      </c>
      <c r="L136" s="3" t="s">
        <v>508</v>
      </c>
      <c r="M136" s="2">
        <v>18</v>
      </c>
      <c r="N136" s="1">
        <v>12489</v>
      </c>
      <c r="O136" s="2">
        <v>32.78</v>
      </c>
      <c r="P136" s="2">
        <f t="shared" si="14"/>
        <v>10.926666666666668</v>
      </c>
      <c r="S136">
        <v>1</v>
      </c>
    </row>
    <row r="137" spans="1:19" ht="63" customHeight="1">
      <c r="A137" s="3">
        <v>96</v>
      </c>
      <c r="B137" s="3" t="s">
        <v>194</v>
      </c>
      <c r="C137" s="3" t="s">
        <v>195</v>
      </c>
      <c r="D137" s="3" t="s">
        <v>196</v>
      </c>
      <c r="E137" s="1">
        <v>31297</v>
      </c>
      <c r="F137" s="3" t="s">
        <v>324</v>
      </c>
      <c r="G137" s="6">
        <v>3</v>
      </c>
      <c r="H137" s="1">
        <v>50</v>
      </c>
      <c r="I137" s="2">
        <v>123.32</v>
      </c>
      <c r="J137" s="3" t="s">
        <v>509</v>
      </c>
      <c r="K137" s="1">
        <v>50</v>
      </c>
      <c r="L137" s="3" t="s">
        <v>510</v>
      </c>
      <c r="M137" s="2">
        <v>97.3</v>
      </c>
      <c r="N137" s="1">
        <v>21600</v>
      </c>
      <c r="O137" s="2">
        <v>18.28</v>
      </c>
      <c r="P137" s="2">
        <f t="shared" si="14"/>
        <v>6.0933333333333337</v>
      </c>
    </row>
    <row r="138" spans="1:19" ht="48.6" customHeight="1">
      <c r="A138" s="3">
        <v>97</v>
      </c>
      <c r="B138" s="3" t="s">
        <v>197</v>
      </c>
      <c r="C138" s="3" t="s">
        <v>198</v>
      </c>
      <c r="D138" s="3" t="s">
        <v>199</v>
      </c>
      <c r="E138" s="1">
        <v>5000</v>
      </c>
      <c r="F138" s="3" t="s">
        <v>60</v>
      </c>
      <c r="G138" s="6">
        <v>3</v>
      </c>
      <c r="H138" s="1">
        <v>60</v>
      </c>
      <c r="I138" s="2">
        <v>95</v>
      </c>
      <c r="J138" s="3" t="s">
        <v>511</v>
      </c>
      <c r="K138" s="1">
        <v>100</v>
      </c>
      <c r="L138" s="3" t="s">
        <v>512</v>
      </c>
      <c r="M138" s="2">
        <v>45</v>
      </c>
      <c r="N138" s="1">
        <v>22000</v>
      </c>
      <c r="O138" s="2">
        <v>33</v>
      </c>
      <c r="P138" s="2">
        <f t="shared" si="14"/>
        <v>11</v>
      </c>
    </row>
    <row r="139" spans="1:19" ht="15" customHeight="1">
      <c r="A139" s="32" t="s">
        <v>681</v>
      </c>
      <c r="B139" s="33"/>
      <c r="C139" s="34"/>
      <c r="D139" s="3"/>
      <c r="E139" s="1"/>
      <c r="F139" s="3"/>
      <c r="G139" s="6"/>
      <c r="H139" s="1"/>
      <c r="I139" s="2"/>
      <c r="J139" s="3"/>
      <c r="K139" s="1"/>
      <c r="L139" s="3"/>
      <c r="M139" s="2"/>
      <c r="N139" s="1"/>
      <c r="O139" s="2"/>
      <c r="P139" s="2"/>
    </row>
    <row r="140" spans="1:19" ht="60.6" customHeight="1">
      <c r="A140" s="3">
        <v>98</v>
      </c>
      <c r="B140" s="3" t="s">
        <v>200</v>
      </c>
      <c r="C140" s="3" t="s">
        <v>201</v>
      </c>
      <c r="D140" s="3" t="s">
        <v>513</v>
      </c>
      <c r="E140" s="1">
        <v>92506</v>
      </c>
      <c r="F140" s="3" t="s">
        <v>14</v>
      </c>
      <c r="G140" s="6">
        <v>3</v>
      </c>
      <c r="H140" s="1">
        <v>80</v>
      </c>
      <c r="I140" s="2">
        <v>38.299999999999997</v>
      </c>
      <c r="J140" s="10" t="s">
        <v>514</v>
      </c>
      <c r="K140" s="1">
        <v>92</v>
      </c>
      <c r="L140" s="3" t="s">
        <v>515</v>
      </c>
      <c r="M140" s="2" t="s">
        <v>515</v>
      </c>
      <c r="N140" s="1">
        <v>19072</v>
      </c>
      <c r="O140" s="2">
        <v>63.433999999999997</v>
      </c>
      <c r="P140" s="2">
        <f>O140/7.5</f>
        <v>8.457866666666666</v>
      </c>
    </row>
    <row r="141" spans="1:19" ht="34.799999999999997" customHeight="1">
      <c r="A141" s="31" t="s">
        <v>516</v>
      </c>
      <c r="B141" s="31"/>
      <c r="C141" s="31"/>
      <c r="D141" s="9"/>
      <c r="E141" s="1">
        <f>SUM(E133:E140)</f>
        <v>264667.40000000002</v>
      </c>
      <c r="F141" s="9"/>
      <c r="G141" s="6">
        <f>SUM(G133:G140)</f>
        <v>20.5</v>
      </c>
      <c r="H141" s="1">
        <f>SUM(H133:H140)</f>
        <v>580</v>
      </c>
      <c r="I141" s="2">
        <f>SUM(I133:I140)</f>
        <v>660.78</v>
      </c>
      <c r="J141" s="3" t="s">
        <v>517</v>
      </c>
      <c r="K141" s="1">
        <f>SUM(K133:K140)</f>
        <v>624</v>
      </c>
      <c r="L141" s="3" t="s">
        <v>518</v>
      </c>
      <c r="M141" s="2">
        <f t="shared" ref="M141:N141" si="15">SUM(M133:M140)</f>
        <v>382.03</v>
      </c>
      <c r="N141" s="1">
        <f t="shared" si="15"/>
        <v>134789.20000000001</v>
      </c>
      <c r="O141" s="2">
        <f>SUM(O133:O140)</f>
        <v>217.892</v>
      </c>
      <c r="P141" s="2">
        <f>SUM(P133:P140)</f>
        <v>59.943866666666672</v>
      </c>
    </row>
    <row r="142" spans="1:19" ht="26.4" customHeight="1">
      <c r="A142" s="37" t="s">
        <v>666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</row>
    <row r="143" spans="1:19" ht="74.400000000000006" customHeight="1">
      <c r="A143" s="26" t="s">
        <v>0</v>
      </c>
      <c r="B143" s="26" t="s">
        <v>1</v>
      </c>
      <c r="C143" s="26" t="s">
        <v>2</v>
      </c>
      <c r="D143" s="26" t="s">
        <v>3</v>
      </c>
      <c r="E143" s="26" t="s">
        <v>4</v>
      </c>
      <c r="F143" s="26" t="s">
        <v>5</v>
      </c>
      <c r="G143" s="26" t="s">
        <v>6</v>
      </c>
      <c r="H143" s="26" t="s">
        <v>7</v>
      </c>
      <c r="I143" s="26" t="s">
        <v>8</v>
      </c>
      <c r="J143" s="26" t="s">
        <v>289</v>
      </c>
      <c r="K143" s="26" t="s">
        <v>290</v>
      </c>
      <c r="L143" s="26" t="s">
        <v>287</v>
      </c>
      <c r="M143" s="26" t="s">
        <v>9</v>
      </c>
      <c r="N143" s="26" t="s">
        <v>10</v>
      </c>
      <c r="O143" s="26" t="s">
        <v>11</v>
      </c>
      <c r="P143" s="28" t="s">
        <v>656</v>
      </c>
    </row>
    <row r="144" spans="1:19" ht="41.4" customHeight="1">
      <c r="A144" s="3">
        <v>99</v>
      </c>
      <c r="B144" s="3" t="s">
        <v>202</v>
      </c>
      <c r="C144" s="3" t="s">
        <v>203</v>
      </c>
      <c r="D144" s="3" t="s">
        <v>204</v>
      </c>
      <c r="E144" s="1">
        <v>31401</v>
      </c>
      <c r="F144" s="3" t="s">
        <v>14</v>
      </c>
      <c r="G144" s="6">
        <v>2.4</v>
      </c>
      <c r="H144" s="1">
        <v>60</v>
      </c>
      <c r="I144" s="2">
        <v>84.42</v>
      </c>
      <c r="J144" s="3" t="s">
        <v>519</v>
      </c>
      <c r="K144" s="1">
        <v>48.96</v>
      </c>
      <c r="L144" s="3" t="s">
        <v>519</v>
      </c>
      <c r="M144" s="2">
        <v>63.25</v>
      </c>
      <c r="N144" s="1">
        <v>14400</v>
      </c>
      <c r="O144" s="2">
        <v>27.36</v>
      </c>
      <c r="P144" s="2">
        <f>O144/3</f>
        <v>9.1199999999999992</v>
      </c>
    </row>
    <row r="145" spans="1:16" ht="43.2">
      <c r="A145" s="3">
        <v>100</v>
      </c>
      <c r="B145" s="3" t="s">
        <v>205</v>
      </c>
      <c r="C145" s="3" t="s">
        <v>206</v>
      </c>
      <c r="D145" s="3" t="s">
        <v>520</v>
      </c>
      <c r="E145" s="1">
        <v>23036</v>
      </c>
      <c r="F145" s="3" t="s">
        <v>14</v>
      </c>
      <c r="G145" s="6">
        <v>3</v>
      </c>
      <c r="H145" s="1">
        <v>100</v>
      </c>
      <c r="I145" s="2">
        <v>150.38</v>
      </c>
      <c r="J145" s="3" t="s">
        <v>521</v>
      </c>
      <c r="K145" s="1">
        <v>60</v>
      </c>
      <c r="L145" s="3" t="s">
        <v>521</v>
      </c>
      <c r="M145" s="2">
        <v>67.2</v>
      </c>
      <c r="N145" s="1">
        <v>21000</v>
      </c>
      <c r="O145" s="2">
        <v>30</v>
      </c>
      <c r="P145" s="2">
        <f t="shared" ref="P145:P157" si="16">O145/3</f>
        <v>10</v>
      </c>
    </row>
    <row r="146" spans="1:16" ht="49.8" customHeight="1">
      <c r="A146" s="3">
        <v>101</v>
      </c>
      <c r="B146" s="3" t="s">
        <v>207</v>
      </c>
      <c r="C146" s="3" t="s">
        <v>208</v>
      </c>
      <c r="D146" s="3" t="s">
        <v>522</v>
      </c>
      <c r="E146" s="1">
        <v>32000</v>
      </c>
      <c r="F146" s="3" t="s">
        <v>14</v>
      </c>
      <c r="G146" s="6">
        <v>3</v>
      </c>
      <c r="H146" s="1">
        <v>40</v>
      </c>
      <c r="I146" s="2">
        <v>85</v>
      </c>
      <c r="J146" s="3" t="s">
        <v>523</v>
      </c>
      <c r="K146" s="1">
        <v>40</v>
      </c>
      <c r="L146" s="3" t="s">
        <v>524</v>
      </c>
      <c r="M146" s="2">
        <v>21.25</v>
      </c>
      <c r="N146" s="1">
        <v>21000</v>
      </c>
      <c r="O146" s="2">
        <v>18.29</v>
      </c>
      <c r="P146" s="2">
        <f t="shared" si="16"/>
        <v>6.0966666666666667</v>
      </c>
    </row>
    <row r="147" spans="1:16" ht="34.200000000000003" customHeight="1">
      <c r="A147" s="3">
        <v>102</v>
      </c>
      <c r="B147" s="3" t="s">
        <v>209</v>
      </c>
      <c r="C147" s="3" t="s">
        <v>210</v>
      </c>
      <c r="D147" s="3" t="s">
        <v>525</v>
      </c>
      <c r="E147" s="1">
        <v>33760</v>
      </c>
      <c r="F147" s="3" t="s">
        <v>14</v>
      </c>
      <c r="G147" s="6">
        <v>3</v>
      </c>
      <c r="H147" s="1">
        <v>150</v>
      </c>
      <c r="I147" s="2">
        <v>82.7</v>
      </c>
      <c r="J147" s="3" t="s">
        <v>526</v>
      </c>
      <c r="K147" s="1">
        <v>50</v>
      </c>
      <c r="L147" s="3" t="s">
        <v>527</v>
      </c>
      <c r="M147" s="2">
        <v>72.61</v>
      </c>
      <c r="N147" s="1">
        <v>16344</v>
      </c>
      <c r="O147" s="2">
        <v>27</v>
      </c>
      <c r="P147" s="2">
        <f t="shared" si="16"/>
        <v>9</v>
      </c>
    </row>
    <row r="148" spans="1:16" ht="34.200000000000003" customHeight="1">
      <c r="A148" s="3">
        <v>103</v>
      </c>
      <c r="B148" s="3" t="s">
        <v>211</v>
      </c>
      <c r="C148" s="3" t="s">
        <v>212</v>
      </c>
      <c r="D148" s="3" t="s">
        <v>213</v>
      </c>
      <c r="E148" s="1">
        <v>31400</v>
      </c>
      <c r="F148" s="3" t="s">
        <v>14</v>
      </c>
      <c r="G148" s="6">
        <v>3</v>
      </c>
      <c r="H148" s="1">
        <v>40</v>
      </c>
      <c r="I148" s="2">
        <v>84.42</v>
      </c>
      <c r="J148" s="3" t="s">
        <v>528</v>
      </c>
      <c r="K148" s="1">
        <v>32.1</v>
      </c>
      <c r="L148" s="3" t="s">
        <v>529</v>
      </c>
      <c r="M148" s="2">
        <v>84.42</v>
      </c>
      <c r="N148" s="1">
        <v>22500</v>
      </c>
      <c r="O148" s="2">
        <v>40</v>
      </c>
      <c r="P148" s="2">
        <f t="shared" si="16"/>
        <v>13.333333333333334</v>
      </c>
    </row>
    <row r="149" spans="1:16" ht="34.200000000000003" customHeight="1">
      <c r="A149" s="3">
        <v>104</v>
      </c>
      <c r="B149" s="3" t="s">
        <v>214</v>
      </c>
      <c r="C149" s="3" t="s">
        <v>215</v>
      </c>
      <c r="D149" s="3" t="s">
        <v>530</v>
      </c>
      <c r="E149" s="1">
        <v>31401</v>
      </c>
      <c r="F149" s="3" t="s">
        <v>14</v>
      </c>
      <c r="G149" s="6">
        <v>2.4</v>
      </c>
      <c r="H149" s="1">
        <v>60</v>
      </c>
      <c r="I149" s="2">
        <v>84.42</v>
      </c>
      <c r="J149" s="3" t="s">
        <v>531</v>
      </c>
      <c r="K149" s="1">
        <v>31.94</v>
      </c>
      <c r="L149" s="3" t="s">
        <v>532</v>
      </c>
      <c r="M149" s="2">
        <v>30.86</v>
      </c>
      <c r="N149" s="1">
        <v>14400</v>
      </c>
      <c r="O149" s="2">
        <v>27.36</v>
      </c>
      <c r="P149" s="2">
        <f t="shared" si="16"/>
        <v>9.1199999999999992</v>
      </c>
    </row>
    <row r="150" spans="1:16" ht="39" customHeight="1">
      <c r="A150" s="3">
        <v>105</v>
      </c>
      <c r="B150" s="3" t="s">
        <v>216</v>
      </c>
      <c r="C150" s="3" t="s">
        <v>217</v>
      </c>
      <c r="D150" s="3" t="s">
        <v>533</v>
      </c>
      <c r="E150" s="1">
        <v>32755</v>
      </c>
      <c r="F150" s="3" t="s">
        <v>14</v>
      </c>
      <c r="G150" s="6">
        <v>3.5</v>
      </c>
      <c r="H150" s="1">
        <v>30</v>
      </c>
      <c r="I150" s="2">
        <v>89.1</v>
      </c>
      <c r="J150" s="3" t="s">
        <v>533</v>
      </c>
      <c r="K150" s="1">
        <v>70</v>
      </c>
      <c r="L150" s="3" t="s">
        <v>533</v>
      </c>
      <c r="M150" s="2">
        <v>64.08</v>
      </c>
      <c r="N150" s="1">
        <v>24000</v>
      </c>
      <c r="O150" s="2">
        <v>30.48</v>
      </c>
      <c r="P150" s="2">
        <f t="shared" si="16"/>
        <v>10.16</v>
      </c>
    </row>
    <row r="151" spans="1:16" ht="43.2">
      <c r="A151" s="3">
        <v>106</v>
      </c>
      <c r="B151" s="3" t="s">
        <v>218</v>
      </c>
      <c r="C151" s="3" t="s">
        <v>219</v>
      </c>
      <c r="D151" s="3" t="s">
        <v>220</v>
      </c>
      <c r="E151" s="1">
        <v>9500</v>
      </c>
      <c r="F151" s="3" t="s">
        <v>14</v>
      </c>
      <c r="G151" s="6">
        <v>0.9</v>
      </c>
      <c r="H151" s="1">
        <v>56</v>
      </c>
      <c r="I151" s="2">
        <v>62.98</v>
      </c>
      <c r="J151" s="3" t="s">
        <v>381</v>
      </c>
      <c r="K151" s="1" t="s">
        <v>381</v>
      </c>
      <c r="L151" s="3" t="s">
        <v>534</v>
      </c>
      <c r="M151" s="2">
        <v>56.78</v>
      </c>
      <c r="N151" s="1">
        <v>6480</v>
      </c>
      <c r="O151" s="2">
        <v>15.54</v>
      </c>
      <c r="P151" s="2">
        <f t="shared" si="16"/>
        <v>5.18</v>
      </c>
    </row>
    <row r="152" spans="1:16" ht="48" customHeight="1">
      <c r="A152" s="3">
        <v>107</v>
      </c>
      <c r="B152" s="3" t="s">
        <v>221</v>
      </c>
      <c r="C152" s="3" t="s">
        <v>222</v>
      </c>
      <c r="D152" s="3" t="s">
        <v>223</v>
      </c>
      <c r="E152" s="1">
        <v>11126</v>
      </c>
      <c r="F152" s="3" t="s">
        <v>14</v>
      </c>
      <c r="G152" s="6">
        <v>1.2</v>
      </c>
      <c r="H152" s="1">
        <v>31.74</v>
      </c>
      <c r="I152" s="2">
        <v>61.22</v>
      </c>
      <c r="J152" s="3" t="s">
        <v>535</v>
      </c>
      <c r="K152" s="1">
        <v>7.8</v>
      </c>
      <c r="L152" s="3" t="s">
        <v>536</v>
      </c>
      <c r="M152" s="2">
        <v>57.3</v>
      </c>
      <c r="N152" s="1">
        <v>6552</v>
      </c>
      <c r="O152" s="2">
        <v>18</v>
      </c>
      <c r="P152" s="2">
        <f t="shared" si="16"/>
        <v>6</v>
      </c>
    </row>
    <row r="153" spans="1:16" ht="61.8" customHeight="1">
      <c r="A153" s="3">
        <v>108</v>
      </c>
      <c r="B153" s="14" t="s">
        <v>631</v>
      </c>
      <c r="C153" s="3" t="s">
        <v>224</v>
      </c>
      <c r="D153" s="3" t="s">
        <v>537</v>
      </c>
      <c r="E153" s="1">
        <v>39202</v>
      </c>
      <c r="F153" s="3" t="s">
        <v>14</v>
      </c>
      <c r="G153" s="6">
        <v>3.5</v>
      </c>
      <c r="H153" s="1">
        <v>30</v>
      </c>
      <c r="I153" s="2">
        <v>37.29</v>
      </c>
      <c r="J153" s="3" t="s">
        <v>538</v>
      </c>
      <c r="K153" s="1">
        <v>83.58</v>
      </c>
      <c r="L153" s="3" t="s">
        <v>515</v>
      </c>
      <c r="M153" s="2" t="s">
        <v>515</v>
      </c>
      <c r="N153" s="1">
        <v>28000</v>
      </c>
      <c r="O153" s="2">
        <v>28.29</v>
      </c>
      <c r="P153" s="2">
        <f t="shared" si="16"/>
        <v>9.43</v>
      </c>
    </row>
    <row r="154" spans="1:16" ht="46.2" customHeight="1">
      <c r="A154" s="3">
        <v>109</v>
      </c>
      <c r="B154" s="3" t="s">
        <v>225</v>
      </c>
      <c r="C154" s="3" t="s">
        <v>226</v>
      </c>
      <c r="D154" s="3" t="s">
        <v>539</v>
      </c>
      <c r="E154" s="1">
        <v>27311</v>
      </c>
      <c r="F154" s="3" t="s">
        <v>14</v>
      </c>
      <c r="G154" s="6">
        <v>3</v>
      </c>
      <c r="H154" s="1">
        <v>57.6</v>
      </c>
      <c r="I154" s="2">
        <v>83.45</v>
      </c>
      <c r="J154" s="3" t="s">
        <v>515</v>
      </c>
      <c r="K154" s="1" t="s">
        <v>515</v>
      </c>
      <c r="L154" s="3" t="s">
        <v>540</v>
      </c>
      <c r="M154" s="2">
        <v>83.45</v>
      </c>
      <c r="N154" s="1">
        <v>19200</v>
      </c>
      <c r="O154" s="2">
        <v>20.260000000000002</v>
      </c>
      <c r="P154" s="2">
        <f t="shared" si="16"/>
        <v>6.7533333333333339</v>
      </c>
    </row>
    <row r="155" spans="1:16" ht="34.799999999999997" customHeight="1">
      <c r="A155" s="3">
        <v>110</v>
      </c>
      <c r="B155" s="3" t="s">
        <v>227</v>
      </c>
      <c r="C155" s="3" t="s">
        <v>228</v>
      </c>
      <c r="D155" s="3" t="s">
        <v>541</v>
      </c>
      <c r="E155" s="1">
        <v>29921</v>
      </c>
      <c r="F155" s="3" t="s">
        <v>14</v>
      </c>
      <c r="G155" s="6">
        <v>3</v>
      </c>
      <c r="H155" s="1">
        <v>70</v>
      </c>
      <c r="I155" s="2">
        <v>124</v>
      </c>
      <c r="J155" s="3" t="s">
        <v>542</v>
      </c>
      <c r="K155" s="1">
        <v>100</v>
      </c>
      <c r="L155" s="3" t="s">
        <v>542</v>
      </c>
      <c r="M155" s="2">
        <v>78</v>
      </c>
      <c r="N155" s="1">
        <v>23143</v>
      </c>
      <c r="O155" s="2">
        <v>27.07</v>
      </c>
      <c r="P155" s="2">
        <f t="shared" si="16"/>
        <v>9.0233333333333334</v>
      </c>
    </row>
    <row r="156" spans="1:16" ht="48.6" customHeight="1">
      <c r="A156" s="3">
        <v>111</v>
      </c>
      <c r="B156" s="3" t="s">
        <v>229</v>
      </c>
      <c r="C156" s="3" t="s">
        <v>230</v>
      </c>
      <c r="D156" s="3" t="s">
        <v>543</v>
      </c>
      <c r="E156" s="1">
        <v>10207</v>
      </c>
      <c r="F156" s="3" t="s">
        <v>60</v>
      </c>
      <c r="G156" s="6">
        <v>0.9</v>
      </c>
      <c r="H156" s="1">
        <v>55</v>
      </c>
      <c r="I156" s="2">
        <v>75.099999999999994</v>
      </c>
      <c r="J156" s="3" t="s">
        <v>515</v>
      </c>
      <c r="K156" s="1" t="s">
        <v>515</v>
      </c>
      <c r="L156" s="3" t="s">
        <v>544</v>
      </c>
      <c r="M156" s="2">
        <v>75</v>
      </c>
      <c r="N156" s="1">
        <v>3032</v>
      </c>
      <c r="O156" s="2">
        <v>13.61</v>
      </c>
      <c r="P156" s="2">
        <f t="shared" si="16"/>
        <v>4.5366666666666662</v>
      </c>
    </row>
    <row r="157" spans="1:16" ht="45.6" customHeight="1">
      <c r="A157" s="3">
        <v>112</v>
      </c>
      <c r="B157" s="3" t="s">
        <v>231</v>
      </c>
      <c r="C157" s="3" t="s">
        <v>232</v>
      </c>
      <c r="D157" s="3" t="s">
        <v>545</v>
      </c>
      <c r="E157" s="1">
        <v>29387</v>
      </c>
      <c r="F157" s="3" t="s">
        <v>60</v>
      </c>
      <c r="G157" s="6">
        <v>3</v>
      </c>
      <c r="H157" s="1">
        <v>83</v>
      </c>
      <c r="I157" s="2">
        <v>179.3</v>
      </c>
      <c r="J157" s="3" t="s">
        <v>546</v>
      </c>
      <c r="K157" s="1">
        <v>99.6</v>
      </c>
      <c r="L157" s="3" t="s">
        <v>547</v>
      </c>
      <c r="M157" s="2">
        <v>60</v>
      </c>
      <c r="N157" s="1">
        <v>28800</v>
      </c>
      <c r="O157" s="2">
        <v>44.8</v>
      </c>
      <c r="P157" s="2">
        <f t="shared" si="16"/>
        <v>14.933333333333332</v>
      </c>
    </row>
    <row r="158" spans="1:16" ht="46.2" customHeight="1">
      <c r="A158" s="31" t="s">
        <v>444</v>
      </c>
      <c r="B158" s="31"/>
      <c r="C158" s="31"/>
      <c r="D158" s="9"/>
      <c r="E158" s="1">
        <f>SUM(E144:E157)</f>
        <v>372407</v>
      </c>
      <c r="F158" s="9"/>
      <c r="G158" s="6">
        <f>SUM(G144:G157)</f>
        <v>35.799999999999997</v>
      </c>
      <c r="H158" s="1">
        <f>SUM(H144:H157)</f>
        <v>863.34</v>
      </c>
      <c r="I158" s="2">
        <f>SUM(I144:I157)</f>
        <v>1283.78</v>
      </c>
      <c r="J158" s="3" t="s">
        <v>548</v>
      </c>
      <c r="K158" s="1">
        <f>SUM(K144:K157)</f>
        <v>623.98</v>
      </c>
      <c r="L158" s="3" t="s">
        <v>549</v>
      </c>
      <c r="M158" s="2">
        <f>SUM(M144:M157)</f>
        <v>814.2</v>
      </c>
      <c r="N158" s="1">
        <f>SUM(N144:N157)</f>
        <v>248851</v>
      </c>
      <c r="O158" s="2">
        <f>SUM(O144:O157)</f>
        <v>368.06</v>
      </c>
      <c r="P158" s="2">
        <f>SUM(P144:P157)</f>
        <v>122.68666666666667</v>
      </c>
    </row>
    <row r="159" spans="1:16" ht="26.4" customHeight="1">
      <c r="A159" s="37" t="s">
        <v>667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9"/>
    </row>
    <row r="160" spans="1:16" ht="72.599999999999994" customHeight="1">
      <c r="A160" s="26" t="s">
        <v>0</v>
      </c>
      <c r="B160" s="26" t="s">
        <v>1</v>
      </c>
      <c r="C160" s="26" t="s">
        <v>2</v>
      </c>
      <c r="D160" s="26" t="s">
        <v>3</v>
      </c>
      <c r="E160" s="26" t="s">
        <v>4</v>
      </c>
      <c r="F160" s="26" t="s">
        <v>5</v>
      </c>
      <c r="G160" s="26" t="s">
        <v>6</v>
      </c>
      <c r="H160" s="26" t="s">
        <v>7</v>
      </c>
      <c r="I160" s="26" t="s">
        <v>8</v>
      </c>
      <c r="J160" s="26" t="s">
        <v>289</v>
      </c>
      <c r="K160" s="26" t="s">
        <v>290</v>
      </c>
      <c r="L160" s="26" t="s">
        <v>287</v>
      </c>
      <c r="M160" s="26" t="s">
        <v>9</v>
      </c>
      <c r="N160" s="26" t="s">
        <v>10</v>
      </c>
      <c r="O160" s="26" t="s">
        <v>11</v>
      </c>
      <c r="P160" s="28" t="s">
        <v>656</v>
      </c>
    </row>
    <row r="161" spans="1:16" ht="55.8" customHeight="1">
      <c r="A161" s="3">
        <v>113</v>
      </c>
      <c r="B161" s="3" t="s">
        <v>233</v>
      </c>
      <c r="C161" s="3" t="s">
        <v>234</v>
      </c>
      <c r="D161" s="3" t="s">
        <v>235</v>
      </c>
      <c r="E161" s="1">
        <v>43000</v>
      </c>
      <c r="F161" s="3" t="s">
        <v>350</v>
      </c>
      <c r="G161" s="6">
        <v>3</v>
      </c>
      <c r="H161" s="1">
        <v>150</v>
      </c>
      <c r="I161" s="2">
        <v>118.255</v>
      </c>
      <c r="J161" s="3" t="s">
        <v>381</v>
      </c>
      <c r="K161" s="1" t="s">
        <v>381</v>
      </c>
      <c r="L161" s="28" t="s">
        <v>688</v>
      </c>
      <c r="M161" s="2">
        <v>118.255</v>
      </c>
      <c r="N161" s="1">
        <v>10000</v>
      </c>
      <c r="O161" s="2">
        <v>30</v>
      </c>
      <c r="P161" s="2">
        <v>10</v>
      </c>
    </row>
    <row r="162" spans="1:16" ht="19.2" customHeight="1">
      <c r="A162" s="31" t="s">
        <v>444</v>
      </c>
      <c r="B162" s="31"/>
      <c r="C162" s="31"/>
      <c r="D162" s="9"/>
      <c r="E162" s="1">
        <f>SUM(E161:E161)</f>
        <v>43000</v>
      </c>
      <c r="F162" s="9"/>
      <c r="G162" s="6">
        <f>SUM(G161:G161)</f>
        <v>3</v>
      </c>
      <c r="H162" s="1">
        <f>SUM(H161:H161)</f>
        <v>150</v>
      </c>
      <c r="I162" s="2">
        <f>SUM(I161:I161)</f>
        <v>118.255</v>
      </c>
      <c r="J162" s="3" t="s">
        <v>381</v>
      </c>
      <c r="K162" s="1" t="s">
        <v>381</v>
      </c>
      <c r="L162" s="3" t="s">
        <v>550</v>
      </c>
      <c r="M162" s="2">
        <f>M161</f>
        <v>118.255</v>
      </c>
      <c r="N162" s="1">
        <f>N161</f>
        <v>10000</v>
      </c>
      <c r="O162" s="2">
        <f>O161</f>
        <v>30</v>
      </c>
      <c r="P162" s="2">
        <f>P161</f>
        <v>10</v>
      </c>
    </row>
    <row r="163" spans="1:16" ht="26.4" customHeight="1">
      <c r="A163" s="37" t="s">
        <v>668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9"/>
    </row>
    <row r="164" spans="1:16" ht="73.2" customHeight="1">
      <c r="A164" s="26" t="s">
        <v>0</v>
      </c>
      <c r="B164" s="26" t="s">
        <v>1</v>
      </c>
      <c r="C164" s="26" t="s">
        <v>2</v>
      </c>
      <c r="D164" s="26" t="s">
        <v>3</v>
      </c>
      <c r="E164" s="26" t="s">
        <v>4</v>
      </c>
      <c r="F164" s="26" t="s">
        <v>5</v>
      </c>
      <c r="G164" s="26" t="s">
        <v>6</v>
      </c>
      <c r="H164" s="26" t="s">
        <v>7</v>
      </c>
      <c r="I164" s="26" t="s">
        <v>8</v>
      </c>
      <c r="J164" s="26" t="s">
        <v>289</v>
      </c>
      <c r="K164" s="26" t="s">
        <v>290</v>
      </c>
      <c r="L164" s="26" t="s">
        <v>287</v>
      </c>
      <c r="M164" s="26" t="s">
        <v>9</v>
      </c>
      <c r="N164" s="26" t="s">
        <v>10</v>
      </c>
      <c r="O164" s="26" t="s">
        <v>11</v>
      </c>
      <c r="P164" s="28" t="s">
        <v>656</v>
      </c>
    </row>
    <row r="165" spans="1:16" ht="43.2">
      <c r="A165" s="3">
        <v>114</v>
      </c>
      <c r="B165" s="3" t="s">
        <v>236</v>
      </c>
      <c r="C165" s="3" t="s">
        <v>237</v>
      </c>
      <c r="D165" s="3" t="s">
        <v>238</v>
      </c>
      <c r="E165" s="1">
        <v>14040</v>
      </c>
      <c r="F165" s="3" t="s">
        <v>14</v>
      </c>
      <c r="G165" s="6">
        <v>1.5</v>
      </c>
      <c r="H165" s="1">
        <v>32</v>
      </c>
      <c r="I165" s="2">
        <v>55.095999999999997</v>
      </c>
      <c r="J165" s="3" t="s">
        <v>551</v>
      </c>
      <c r="K165" s="1">
        <v>38.5</v>
      </c>
      <c r="L165" s="3" t="s">
        <v>552</v>
      </c>
      <c r="M165" s="2">
        <v>47.652999999999999</v>
      </c>
      <c r="N165" s="1">
        <v>10500</v>
      </c>
      <c r="O165" s="2">
        <v>14.13</v>
      </c>
      <c r="P165" s="2">
        <f>O165/3</f>
        <v>4.71</v>
      </c>
    </row>
    <row r="166" spans="1:16" ht="43.2">
      <c r="A166" s="3">
        <v>115</v>
      </c>
      <c r="B166" s="28" t="s">
        <v>680</v>
      </c>
      <c r="C166" s="3" t="s">
        <v>239</v>
      </c>
      <c r="D166" s="3" t="s">
        <v>240</v>
      </c>
      <c r="E166" s="1">
        <v>23000</v>
      </c>
      <c r="F166" s="3" t="s">
        <v>60</v>
      </c>
      <c r="G166" s="6">
        <v>3</v>
      </c>
      <c r="H166" s="1">
        <v>220</v>
      </c>
      <c r="I166" s="2">
        <v>437.6</v>
      </c>
      <c r="J166" s="3" t="s">
        <v>381</v>
      </c>
      <c r="K166" s="1" t="s">
        <v>22</v>
      </c>
      <c r="L166" s="3" t="s">
        <v>553</v>
      </c>
      <c r="M166" s="2">
        <v>437.6</v>
      </c>
      <c r="N166" s="1">
        <v>24000</v>
      </c>
      <c r="O166" s="2">
        <v>24</v>
      </c>
      <c r="P166" s="2">
        <f>O166/3</f>
        <v>8</v>
      </c>
    </row>
    <row r="167" spans="1:16" ht="28.2" customHeight="1">
      <c r="A167" s="31" t="s">
        <v>444</v>
      </c>
      <c r="B167" s="31"/>
      <c r="C167" s="31"/>
      <c r="D167" s="9"/>
      <c r="E167" s="1">
        <f>SUM(E165:E166)</f>
        <v>37040</v>
      </c>
      <c r="F167" s="9"/>
      <c r="G167" s="6">
        <f t="shared" ref="G167:P167" si="17">SUM(G165:G166)</f>
        <v>4.5</v>
      </c>
      <c r="H167" s="1">
        <f t="shared" si="17"/>
        <v>252</v>
      </c>
      <c r="I167" s="2">
        <f t="shared" si="17"/>
        <v>492.69600000000003</v>
      </c>
      <c r="J167" s="3" t="s">
        <v>554</v>
      </c>
      <c r="K167" s="1">
        <f t="shared" si="17"/>
        <v>38.5</v>
      </c>
      <c r="L167" s="3" t="s">
        <v>555</v>
      </c>
      <c r="M167" s="2">
        <f t="shared" si="17"/>
        <v>485.25300000000004</v>
      </c>
      <c r="N167" s="1">
        <f t="shared" si="17"/>
        <v>34500</v>
      </c>
      <c r="O167" s="2">
        <f t="shared" si="17"/>
        <v>38.130000000000003</v>
      </c>
      <c r="P167" s="2">
        <f t="shared" si="17"/>
        <v>12.71</v>
      </c>
    </row>
    <row r="168" spans="1:16" ht="26.4" customHeight="1">
      <c r="A168" s="37" t="s">
        <v>669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9"/>
    </row>
    <row r="169" spans="1:16" ht="75.599999999999994" customHeight="1">
      <c r="A169" s="26" t="s">
        <v>0</v>
      </c>
      <c r="B169" s="26" t="s">
        <v>1</v>
      </c>
      <c r="C169" s="26" t="s">
        <v>2</v>
      </c>
      <c r="D169" s="26" t="s">
        <v>3</v>
      </c>
      <c r="E169" s="26" t="s">
        <v>4</v>
      </c>
      <c r="F169" s="26" t="s">
        <v>5</v>
      </c>
      <c r="G169" s="26" t="s">
        <v>6</v>
      </c>
      <c r="H169" s="26" t="s">
        <v>7</v>
      </c>
      <c r="I169" s="26" t="s">
        <v>8</v>
      </c>
      <c r="J169" s="26" t="s">
        <v>289</v>
      </c>
      <c r="K169" s="26" t="s">
        <v>290</v>
      </c>
      <c r="L169" s="26" t="s">
        <v>287</v>
      </c>
      <c r="M169" s="26" t="s">
        <v>9</v>
      </c>
      <c r="N169" s="26" t="s">
        <v>10</v>
      </c>
      <c r="O169" s="26" t="s">
        <v>11</v>
      </c>
      <c r="P169" s="28" t="s">
        <v>656</v>
      </c>
    </row>
    <row r="170" spans="1:16" ht="33" customHeight="1">
      <c r="A170" s="3">
        <v>116</v>
      </c>
      <c r="B170" s="3" t="s">
        <v>241</v>
      </c>
      <c r="C170" s="3" t="s">
        <v>242</v>
      </c>
      <c r="D170" s="3" t="s">
        <v>556</v>
      </c>
      <c r="E170" s="1">
        <v>29000</v>
      </c>
      <c r="F170" s="3" t="s">
        <v>14</v>
      </c>
      <c r="G170" s="6">
        <v>2.4</v>
      </c>
      <c r="H170" s="1">
        <v>110</v>
      </c>
      <c r="I170" s="2">
        <v>155.69999999999999</v>
      </c>
      <c r="J170" s="3" t="s">
        <v>381</v>
      </c>
      <c r="K170" s="1" t="s">
        <v>381</v>
      </c>
      <c r="L170" s="3" t="s">
        <v>557</v>
      </c>
      <c r="M170" s="2">
        <v>155.69999999999999</v>
      </c>
      <c r="N170" s="1">
        <v>15600</v>
      </c>
      <c r="O170" s="2">
        <v>29.12</v>
      </c>
      <c r="P170" s="2">
        <f>O170/3</f>
        <v>9.706666666666667</v>
      </c>
    </row>
    <row r="171" spans="1:16" ht="43.2">
      <c r="A171" s="3">
        <v>117</v>
      </c>
      <c r="B171" s="3" t="s">
        <v>243</v>
      </c>
      <c r="C171" s="3" t="s">
        <v>244</v>
      </c>
      <c r="D171" s="3" t="s">
        <v>245</v>
      </c>
      <c r="E171" s="1">
        <v>30000</v>
      </c>
      <c r="F171" s="3" t="s">
        <v>14</v>
      </c>
      <c r="G171" s="6">
        <v>1</v>
      </c>
      <c r="H171" s="1">
        <v>20</v>
      </c>
      <c r="I171" s="2">
        <v>35.799999999999997</v>
      </c>
      <c r="J171" s="3" t="s">
        <v>381</v>
      </c>
      <c r="K171" s="1" t="s">
        <v>381</v>
      </c>
      <c r="L171" s="3" t="s">
        <v>558</v>
      </c>
      <c r="M171" s="2">
        <v>35.799999999999997</v>
      </c>
      <c r="N171" s="1">
        <v>5536</v>
      </c>
      <c r="O171" s="2">
        <v>12.4</v>
      </c>
      <c r="P171" s="2">
        <f>O171/3</f>
        <v>4.1333333333333337</v>
      </c>
    </row>
    <row r="172" spans="1:16" ht="44.4" customHeight="1">
      <c r="A172" s="31" t="s">
        <v>444</v>
      </c>
      <c r="B172" s="31"/>
      <c r="C172" s="31"/>
      <c r="D172" s="9"/>
      <c r="E172" s="1">
        <f>SUM(E170:E171)</f>
        <v>59000</v>
      </c>
      <c r="F172" s="9"/>
      <c r="G172" s="6">
        <f t="shared" ref="G172:P172" si="18">SUM(G170:G171)</f>
        <v>3.4</v>
      </c>
      <c r="H172" s="1">
        <f t="shared" si="18"/>
        <v>130</v>
      </c>
      <c r="I172" s="2">
        <f t="shared" si="18"/>
        <v>191.5</v>
      </c>
      <c r="J172" s="3" t="s">
        <v>381</v>
      </c>
      <c r="K172" s="1" t="s">
        <v>381</v>
      </c>
      <c r="L172" s="4" t="s">
        <v>615</v>
      </c>
      <c r="M172" s="2">
        <f t="shared" si="18"/>
        <v>191.5</v>
      </c>
      <c r="N172" s="1">
        <f t="shared" si="18"/>
        <v>21136</v>
      </c>
      <c r="O172" s="2">
        <f t="shared" si="18"/>
        <v>41.52</v>
      </c>
      <c r="P172" s="2">
        <f t="shared" si="18"/>
        <v>13.84</v>
      </c>
    </row>
    <row r="173" spans="1:16" ht="26.4" customHeight="1">
      <c r="A173" s="37" t="s">
        <v>670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9"/>
    </row>
    <row r="174" spans="1:16" ht="76.2" customHeight="1">
      <c r="A174" s="26" t="s">
        <v>0</v>
      </c>
      <c r="B174" s="26" t="s">
        <v>1</v>
      </c>
      <c r="C174" s="26" t="s">
        <v>2</v>
      </c>
      <c r="D174" s="26" t="s">
        <v>3</v>
      </c>
      <c r="E174" s="26" t="s">
        <v>4</v>
      </c>
      <c r="F174" s="26" t="s">
        <v>5</v>
      </c>
      <c r="G174" s="26" t="s">
        <v>6</v>
      </c>
      <c r="H174" s="26" t="s">
        <v>7</v>
      </c>
      <c r="I174" s="26" t="s">
        <v>8</v>
      </c>
      <c r="J174" s="26" t="s">
        <v>289</v>
      </c>
      <c r="K174" s="26" t="s">
        <v>290</v>
      </c>
      <c r="L174" s="26" t="s">
        <v>287</v>
      </c>
      <c r="M174" s="26" t="s">
        <v>9</v>
      </c>
      <c r="N174" s="26" t="s">
        <v>10</v>
      </c>
      <c r="O174" s="26" t="s">
        <v>11</v>
      </c>
      <c r="P174" s="28" t="s">
        <v>656</v>
      </c>
    </row>
    <row r="175" spans="1:16" ht="30" customHeight="1">
      <c r="A175" s="3">
        <v>118</v>
      </c>
      <c r="B175" s="3" t="s">
        <v>559</v>
      </c>
      <c r="C175" s="3" t="s">
        <v>560</v>
      </c>
      <c r="D175" s="3" t="s">
        <v>561</v>
      </c>
      <c r="E175" s="1">
        <v>31492</v>
      </c>
      <c r="F175" s="3" t="s">
        <v>429</v>
      </c>
      <c r="G175" s="6">
        <v>3</v>
      </c>
      <c r="H175" s="1">
        <v>40</v>
      </c>
      <c r="I175" s="2">
        <v>58.81</v>
      </c>
      <c r="J175" s="3" t="s">
        <v>381</v>
      </c>
      <c r="K175" s="1" t="s">
        <v>381</v>
      </c>
      <c r="L175" s="3" t="s">
        <v>562</v>
      </c>
      <c r="M175" s="2">
        <v>58.81</v>
      </c>
      <c r="N175" s="1">
        <v>14484</v>
      </c>
      <c r="O175" s="2">
        <v>22.5</v>
      </c>
      <c r="P175" s="2">
        <f>O175/3</f>
        <v>7.5</v>
      </c>
    </row>
    <row r="176" spans="1:16" ht="30" customHeight="1">
      <c r="A176" s="31" t="s">
        <v>444</v>
      </c>
      <c r="B176" s="31"/>
      <c r="C176" s="31"/>
      <c r="D176" s="9"/>
      <c r="E176" s="1">
        <f>SUM(E175:E175)</f>
        <v>31492</v>
      </c>
      <c r="F176" s="9"/>
      <c r="G176" s="6">
        <f>SUM(G175:G175)</f>
        <v>3</v>
      </c>
      <c r="H176" s="1">
        <f>SUM(H175:H175)</f>
        <v>40</v>
      </c>
      <c r="I176" s="2">
        <f>SUM(I175:I175)</f>
        <v>58.81</v>
      </c>
      <c r="J176" s="3" t="s">
        <v>381</v>
      </c>
      <c r="K176" s="1" t="s">
        <v>381</v>
      </c>
      <c r="L176" s="3" t="s">
        <v>563</v>
      </c>
      <c r="M176" s="2">
        <f>SUM(M175:M175)</f>
        <v>58.81</v>
      </c>
      <c r="N176" s="1">
        <f>SUM(N175:N175)</f>
        <v>14484</v>
      </c>
      <c r="O176" s="2">
        <f>SUM(O175:O175)</f>
        <v>22.5</v>
      </c>
      <c r="P176" s="2">
        <f>SUM(P175:P175)</f>
        <v>7.5</v>
      </c>
    </row>
    <row r="177" spans="1:16" ht="26.4" customHeight="1">
      <c r="A177" s="37" t="s">
        <v>671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9"/>
    </row>
    <row r="178" spans="1:16" ht="73.8" customHeight="1">
      <c r="A178" s="26" t="s">
        <v>0</v>
      </c>
      <c r="B178" s="26" t="s">
        <v>1</v>
      </c>
      <c r="C178" s="26" t="s">
        <v>2</v>
      </c>
      <c r="D178" s="26" t="s">
        <v>3</v>
      </c>
      <c r="E178" s="26" t="s">
        <v>4</v>
      </c>
      <c r="F178" s="26" t="s">
        <v>5</v>
      </c>
      <c r="G178" s="26" t="s">
        <v>6</v>
      </c>
      <c r="H178" s="26" t="s">
        <v>7</v>
      </c>
      <c r="I178" s="26" t="s">
        <v>8</v>
      </c>
      <c r="J178" s="26" t="s">
        <v>289</v>
      </c>
      <c r="K178" s="26" t="s">
        <v>290</v>
      </c>
      <c r="L178" s="26" t="s">
        <v>287</v>
      </c>
      <c r="M178" s="26" t="s">
        <v>9</v>
      </c>
      <c r="N178" s="26" t="s">
        <v>10</v>
      </c>
      <c r="O178" s="26" t="s">
        <v>11</v>
      </c>
      <c r="P178" s="28" t="s">
        <v>656</v>
      </c>
    </row>
    <row r="179" spans="1:16" ht="43.2">
      <c r="A179" s="3">
        <v>119</v>
      </c>
      <c r="B179" s="3" t="s">
        <v>564</v>
      </c>
      <c r="C179" s="3" t="s">
        <v>565</v>
      </c>
      <c r="D179" s="3" t="s">
        <v>566</v>
      </c>
      <c r="E179" s="1">
        <v>36000</v>
      </c>
      <c r="F179" s="3" t="s">
        <v>429</v>
      </c>
      <c r="G179" s="6">
        <v>3.5</v>
      </c>
      <c r="H179" s="1">
        <v>65</v>
      </c>
      <c r="I179" s="2">
        <v>120</v>
      </c>
      <c r="J179" s="3" t="s">
        <v>381</v>
      </c>
      <c r="K179" s="1" t="s">
        <v>381</v>
      </c>
      <c r="L179" s="3" t="s">
        <v>567</v>
      </c>
      <c r="M179" s="2">
        <v>120</v>
      </c>
      <c r="N179" s="1">
        <v>21704</v>
      </c>
      <c r="O179" s="2">
        <v>28.74</v>
      </c>
      <c r="P179" s="2">
        <f>O179/3</f>
        <v>9.58</v>
      </c>
    </row>
    <row r="180" spans="1:16">
      <c r="A180" s="31" t="s">
        <v>444</v>
      </c>
      <c r="B180" s="31"/>
      <c r="C180" s="31"/>
      <c r="D180" s="9"/>
      <c r="E180" s="1">
        <f>SUM(E179:E179)</f>
        <v>36000</v>
      </c>
      <c r="F180" s="9"/>
      <c r="G180" s="6">
        <f>SUM(G179:G179)</f>
        <v>3.5</v>
      </c>
      <c r="H180" s="1">
        <f>SUM(H179:H179)</f>
        <v>65</v>
      </c>
      <c r="I180" s="2">
        <f>SUM(I179:I179)</f>
        <v>120</v>
      </c>
      <c r="J180" s="3" t="s">
        <v>381</v>
      </c>
      <c r="K180" s="1" t="s">
        <v>381</v>
      </c>
      <c r="L180" s="3" t="s">
        <v>563</v>
      </c>
      <c r="M180" s="2">
        <f>SUM(M179:M179)</f>
        <v>120</v>
      </c>
      <c r="N180" s="1">
        <f>SUM(N179:N179)</f>
        <v>21704</v>
      </c>
      <c r="O180" s="2">
        <f>SUM(O179:O179)</f>
        <v>28.74</v>
      </c>
      <c r="P180" s="2">
        <f>SUM(P179:P179)</f>
        <v>9.58</v>
      </c>
    </row>
    <row r="181" spans="1:16" ht="26.4" customHeight="1">
      <c r="A181" s="37" t="s">
        <v>672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9"/>
    </row>
    <row r="182" spans="1:16" ht="72">
      <c r="A182" s="26" t="s">
        <v>0</v>
      </c>
      <c r="B182" s="26" t="s">
        <v>1</v>
      </c>
      <c r="C182" s="26" t="s">
        <v>2</v>
      </c>
      <c r="D182" s="26" t="s">
        <v>3</v>
      </c>
      <c r="E182" s="26" t="s">
        <v>4</v>
      </c>
      <c r="F182" s="26" t="s">
        <v>5</v>
      </c>
      <c r="G182" s="26" t="s">
        <v>6</v>
      </c>
      <c r="H182" s="26" t="s">
        <v>7</v>
      </c>
      <c r="I182" s="26" t="s">
        <v>8</v>
      </c>
      <c r="J182" s="26" t="s">
        <v>289</v>
      </c>
      <c r="K182" s="26" t="s">
        <v>290</v>
      </c>
      <c r="L182" s="26" t="s">
        <v>287</v>
      </c>
      <c r="M182" s="26" t="s">
        <v>9</v>
      </c>
      <c r="N182" s="26" t="s">
        <v>10</v>
      </c>
      <c r="O182" s="26" t="s">
        <v>11</v>
      </c>
      <c r="P182" s="28" t="s">
        <v>656</v>
      </c>
    </row>
    <row r="183" spans="1:16" ht="51" customHeight="1">
      <c r="A183" s="3">
        <v>120</v>
      </c>
      <c r="B183" s="3" t="s">
        <v>246</v>
      </c>
      <c r="C183" s="3" t="s">
        <v>247</v>
      </c>
      <c r="D183" s="3" t="s">
        <v>248</v>
      </c>
      <c r="E183" s="1">
        <v>28127</v>
      </c>
      <c r="F183" s="3" t="s">
        <v>14</v>
      </c>
      <c r="G183" s="6">
        <v>3</v>
      </c>
      <c r="H183" s="1">
        <v>30</v>
      </c>
      <c r="I183" s="2">
        <v>52.9</v>
      </c>
      <c r="J183" s="3" t="s">
        <v>22</v>
      </c>
      <c r="K183" s="1" t="s">
        <v>568</v>
      </c>
      <c r="L183" s="3" t="s">
        <v>569</v>
      </c>
      <c r="M183" s="2">
        <v>52.9</v>
      </c>
      <c r="N183" s="1">
        <v>15876</v>
      </c>
      <c r="O183" s="2">
        <v>25.94</v>
      </c>
      <c r="P183" s="2">
        <f>O183/3</f>
        <v>8.6466666666666665</v>
      </c>
    </row>
    <row r="184" spans="1:16">
      <c r="A184" s="31" t="s">
        <v>570</v>
      </c>
      <c r="B184" s="31"/>
      <c r="C184" s="31"/>
      <c r="D184" s="9"/>
      <c r="E184" s="1">
        <f>SUM(E183:E183)</f>
        <v>28127</v>
      </c>
      <c r="F184" s="9"/>
      <c r="G184" s="6">
        <f>SUM(G183:G183)</f>
        <v>3</v>
      </c>
      <c r="H184" s="1">
        <f>SUM(H183:H183)</f>
        <v>30</v>
      </c>
      <c r="I184" s="2">
        <f>SUM(I183:I183)</f>
        <v>52.9</v>
      </c>
      <c r="J184" s="3" t="s">
        <v>568</v>
      </c>
      <c r="K184" s="1" t="s">
        <v>568</v>
      </c>
      <c r="L184" s="3" t="s">
        <v>571</v>
      </c>
      <c r="M184" s="2">
        <f>SUM(M183:M183)</f>
        <v>52.9</v>
      </c>
      <c r="N184" s="1">
        <f>SUM(N183:N183)</f>
        <v>15876</v>
      </c>
      <c r="O184" s="2">
        <f>SUM(O183)</f>
        <v>25.94</v>
      </c>
      <c r="P184" s="2">
        <f>SUM(P183)</f>
        <v>8.6466666666666665</v>
      </c>
    </row>
    <row r="185" spans="1:16" ht="26.4" customHeight="1">
      <c r="A185" s="37" t="s">
        <v>673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9"/>
    </row>
    <row r="186" spans="1:16" ht="72">
      <c r="A186" s="26" t="s">
        <v>0</v>
      </c>
      <c r="B186" s="26" t="s">
        <v>1</v>
      </c>
      <c r="C186" s="26" t="s">
        <v>2</v>
      </c>
      <c r="D186" s="26" t="s">
        <v>3</v>
      </c>
      <c r="E186" s="26" t="s">
        <v>4</v>
      </c>
      <c r="F186" s="26" t="s">
        <v>5</v>
      </c>
      <c r="G186" s="26" t="s">
        <v>6</v>
      </c>
      <c r="H186" s="26" t="s">
        <v>7</v>
      </c>
      <c r="I186" s="26" t="s">
        <v>8</v>
      </c>
      <c r="J186" s="26" t="s">
        <v>289</v>
      </c>
      <c r="K186" s="26" t="s">
        <v>290</v>
      </c>
      <c r="L186" s="26" t="s">
        <v>287</v>
      </c>
      <c r="M186" s="26" t="s">
        <v>9</v>
      </c>
      <c r="N186" s="26" t="s">
        <v>10</v>
      </c>
      <c r="O186" s="26" t="s">
        <v>11</v>
      </c>
      <c r="P186" s="28" t="s">
        <v>656</v>
      </c>
    </row>
    <row r="187" spans="1:16" ht="28.8">
      <c r="A187" s="3">
        <v>121</v>
      </c>
      <c r="B187" s="3" t="s">
        <v>572</v>
      </c>
      <c r="C187" s="3" t="s">
        <v>573</v>
      </c>
      <c r="D187" s="3" t="s">
        <v>574</v>
      </c>
      <c r="E187" s="1">
        <v>16000</v>
      </c>
      <c r="F187" s="3" t="s">
        <v>575</v>
      </c>
      <c r="G187" s="6">
        <v>0.6</v>
      </c>
      <c r="H187" s="1">
        <v>35</v>
      </c>
      <c r="I187" s="2">
        <v>14.7</v>
      </c>
      <c r="J187" s="3" t="s">
        <v>576</v>
      </c>
      <c r="K187" s="1">
        <v>30</v>
      </c>
      <c r="L187" s="3" t="s">
        <v>568</v>
      </c>
      <c r="M187" s="2" t="s">
        <v>568</v>
      </c>
      <c r="N187" s="1">
        <v>2484</v>
      </c>
      <c r="O187" s="2">
        <v>10.050000000000001</v>
      </c>
      <c r="P187" s="2">
        <f>O187/3</f>
        <v>3.35</v>
      </c>
    </row>
    <row r="188" spans="1:16" ht="43.8" customHeight="1">
      <c r="A188" s="3">
        <v>122</v>
      </c>
      <c r="B188" s="3" t="s">
        <v>577</v>
      </c>
      <c r="C188" s="3" t="s">
        <v>578</v>
      </c>
      <c r="D188" s="3" t="s">
        <v>579</v>
      </c>
      <c r="E188" s="1">
        <v>30000</v>
      </c>
      <c r="F188" s="3" t="s">
        <v>575</v>
      </c>
      <c r="G188" s="6">
        <v>4</v>
      </c>
      <c r="H188" s="1">
        <v>50</v>
      </c>
      <c r="I188" s="2">
        <v>122.4</v>
      </c>
      <c r="J188" s="3" t="s">
        <v>580</v>
      </c>
      <c r="K188" s="1">
        <v>138</v>
      </c>
      <c r="L188" s="3" t="s">
        <v>581</v>
      </c>
      <c r="M188" s="2">
        <v>69</v>
      </c>
      <c r="N188" s="1">
        <v>28800</v>
      </c>
      <c r="O188" s="2">
        <v>30</v>
      </c>
      <c r="P188" s="2">
        <f>O188/3</f>
        <v>10</v>
      </c>
    </row>
    <row r="189" spans="1:16">
      <c r="A189" s="31" t="s">
        <v>444</v>
      </c>
      <c r="B189" s="31"/>
      <c r="C189" s="31"/>
      <c r="D189" s="9"/>
      <c r="E189" s="1">
        <f>SUM(E187:E188)</f>
        <v>46000</v>
      </c>
      <c r="F189" s="9"/>
      <c r="G189" s="6">
        <f t="shared" ref="G189:P189" si="19">SUM(G187:G188)</f>
        <v>4.5999999999999996</v>
      </c>
      <c r="H189" s="1">
        <f t="shared" si="19"/>
        <v>85</v>
      </c>
      <c r="I189" s="2">
        <f t="shared" si="19"/>
        <v>137.1</v>
      </c>
      <c r="J189" s="3" t="s">
        <v>582</v>
      </c>
      <c r="K189" s="1">
        <f t="shared" si="19"/>
        <v>168</v>
      </c>
      <c r="L189" s="3" t="s">
        <v>563</v>
      </c>
      <c r="M189" s="2">
        <f t="shared" si="19"/>
        <v>69</v>
      </c>
      <c r="N189" s="1">
        <f t="shared" si="19"/>
        <v>31284</v>
      </c>
      <c r="O189" s="2">
        <f t="shared" si="19"/>
        <v>40.049999999999997</v>
      </c>
      <c r="P189" s="2">
        <f t="shared" si="19"/>
        <v>13.35</v>
      </c>
    </row>
    <row r="190" spans="1:16" ht="26.4" customHeight="1">
      <c r="A190" s="37" t="s">
        <v>674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9"/>
    </row>
    <row r="191" spans="1:16" ht="72">
      <c r="A191" s="26" t="s">
        <v>0</v>
      </c>
      <c r="B191" s="26" t="s">
        <v>1</v>
      </c>
      <c r="C191" s="26" t="s">
        <v>2</v>
      </c>
      <c r="D191" s="26" t="s">
        <v>3</v>
      </c>
      <c r="E191" s="26" t="s">
        <v>4</v>
      </c>
      <c r="F191" s="26" t="s">
        <v>5</v>
      </c>
      <c r="G191" s="26" t="s">
        <v>6</v>
      </c>
      <c r="H191" s="26" t="s">
        <v>7</v>
      </c>
      <c r="I191" s="26" t="s">
        <v>8</v>
      </c>
      <c r="J191" s="26" t="s">
        <v>289</v>
      </c>
      <c r="K191" s="26" t="s">
        <v>290</v>
      </c>
      <c r="L191" s="26" t="s">
        <v>287</v>
      </c>
      <c r="M191" s="26" t="s">
        <v>9</v>
      </c>
      <c r="N191" s="26" t="s">
        <v>10</v>
      </c>
      <c r="O191" s="26" t="s">
        <v>11</v>
      </c>
      <c r="P191" s="28" t="s">
        <v>656</v>
      </c>
    </row>
    <row r="192" spans="1:16" ht="43.2">
      <c r="A192" s="3">
        <v>123</v>
      </c>
      <c r="B192" s="3" t="s">
        <v>249</v>
      </c>
      <c r="C192" s="3" t="s">
        <v>250</v>
      </c>
      <c r="D192" s="3" t="s">
        <v>583</v>
      </c>
      <c r="E192" s="1">
        <v>30897</v>
      </c>
      <c r="F192" s="3" t="s">
        <v>14</v>
      </c>
      <c r="G192" s="6">
        <v>3</v>
      </c>
      <c r="H192" s="1">
        <v>100</v>
      </c>
      <c r="I192" s="2">
        <v>116.66</v>
      </c>
      <c r="J192" s="3" t="s">
        <v>584</v>
      </c>
      <c r="K192" s="1">
        <v>144</v>
      </c>
      <c r="L192" s="3" t="s">
        <v>381</v>
      </c>
      <c r="M192" s="2" t="s">
        <v>381</v>
      </c>
      <c r="N192" s="1">
        <v>20000</v>
      </c>
      <c r="O192" s="2">
        <v>18.635999999999999</v>
      </c>
      <c r="P192" s="2">
        <f>O192/3</f>
        <v>6.2119999999999997</v>
      </c>
    </row>
    <row r="193" spans="1:16" ht="40.799999999999997" customHeight="1">
      <c r="A193" s="3">
        <v>124</v>
      </c>
      <c r="B193" s="3" t="s">
        <v>251</v>
      </c>
      <c r="C193" s="3" t="s">
        <v>585</v>
      </c>
      <c r="D193" s="3" t="s">
        <v>252</v>
      </c>
      <c r="E193" s="1">
        <v>31205.4</v>
      </c>
      <c r="F193" s="3" t="s">
        <v>14</v>
      </c>
      <c r="G193" s="6">
        <v>3</v>
      </c>
      <c r="H193" s="1">
        <v>130</v>
      </c>
      <c r="I193" s="2">
        <v>62.16</v>
      </c>
      <c r="J193" s="3" t="s">
        <v>586</v>
      </c>
      <c r="K193" s="1">
        <v>80</v>
      </c>
      <c r="L193" s="3" t="s">
        <v>381</v>
      </c>
      <c r="M193" s="2" t="s">
        <v>381</v>
      </c>
      <c r="N193" s="1">
        <v>16500</v>
      </c>
      <c r="O193" s="2">
        <v>16.5</v>
      </c>
      <c r="P193" s="2">
        <f t="shared" ref="P193:P194" si="20">O193/3</f>
        <v>5.5</v>
      </c>
    </row>
    <row r="194" spans="1:16" ht="69.599999999999994" customHeight="1">
      <c r="A194" s="3">
        <v>125</v>
      </c>
      <c r="B194" s="18" t="s">
        <v>637</v>
      </c>
      <c r="C194" s="3" t="s">
        <v>253</v>
      </c>
      <c r="D194" s="3" t="s">
        <v>254</v>
      </c>
      <c r="E194" s="1">
        <v>40000</v>
      </c>
      <c r="F194" s="3" t="s">
        <v>14</v>
      </c>
      <c r="G194" s="6">
        <v>3</v>
      </c>
      <c r="H194" s="1">
        <v>70</v>
      </c>
      <c r="I194" s="2">
        <v>27.6</v>
      </c>
      <c r="J194" s="3" t="s">
        <v>587</v>
      </c>
      <c r="K194" s="1">
        <v>10</v>
      </c>
      <c r="L194" s="3" t="s">
        <v>588</v>
      </c>
      <c r="M194" s="2">
        <v>23.3</v>
      </c>
      <c r="N194" s="1">
        <v>20000</v>
      </c>
      <c r="O194" s="2">
        <v>30</v>
      </c>
      <c r="P194" s="2">
        <f t="shared" si="20"/>
        <v>10</v>
      </c>
    </row>
    <row r="195" spans="1:16">
      <c r="A195" s="31" t="s">
        <v>444</v>
      </c>
      <c r="B195" s="31"/>
      <c r="C195" s="31"/>
      <c r="D195" s="9"/>
      <c r="E195" s="1">
        <f>SUM(E192:E194)</f>
        <v>102102.39999999999</v>
      </c>
      <c r="F195" s="9"/>
      <c r="G195" s="6">
        <f t="shared" ref="G195:P195" si="21">SUM(G192:G194)</f>
        <v>9</v>
      </c>
      <c r="H195" s="1">
        <f t="shared" si="21"/>
        <v>300</v>
      </c>
      <c r="I195" s="2">
        <f t="shared" si="21"/>
        <v>206.42</v>
      </c>
      <c r="J195" s="3" t="s">
        <v>589</v>
      </c>
      <c r="K195" s="1">
        <f t="shared" si="21"/>
        <v>234</v>
      </c>
      <c r="L195" s="3" t="s">
        <v>563</v>
      </c>
      <c r="M195" s="2">
        <f t="shared" si="21"/>
        <v>23.3</v>
      </c>
      <c r="N195" s="1">
        <f t="shared" si="21"/>
        <v>56500</v>
      </c>
      <c r="O195" s="2">
        <f t="shared" si="21"/>
        <v>65.135999999999996</v>
      </c>
      <c r="P195" s="2">
        <f t="shared" si="21"/>
        <v>21.712</v>
      </c>
    </row>
    <row r="196" spans="1:16" ht="26.4" customHeight="1">
      <c r="A196" s="37" t="s">
        <v>655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9"/>
    </row>
    <row r="197" spans="1:16" ht="72">
      <c r="A197" s="26" t="s">
        <v>0</v>
      </c>
      <c r="B197" s="26" t="s">
        <v>1</v>
      </c>
      <c r="C197" s="26" t="s">
        <v>2</v>
      </c>
      <c r="D197" s="26" t="s">
        <v>3</v>
      </c>
      <c r="E197" s="26" t="s">
        <v>4</v>
      </c>
      <c r="F197" s="26" t="s">
        <v>5</v>
      </c>
      <c r="G197" s="26" t="s">
        <v>6</v>
      </c>
      <c r="H197" s="26" t="s">
        <v>7</v>
      </c>
      <c r="I197" s="26" t="s">
        <v>8</v>
      </c>
      <c r="J197" s="26" t="s">
        <v>289</v>
      </c>
      <c r="K197" s="26" t="s">
        <v>290</v>
      </c>
      <c r="L197" s="26" t="s">
        <v>287</v>
      </c>
      <c r="M197" s="26" t="s">
        <v>9</v>
      </c>
      <c r="N197" s="26" t="s">
        <v>10</v>
      </c>
      <c r="O197" s="26" t="s">
        <v>11</v>
      </c>
      <c r="P197" s="28" t="s">
        <v>656</v>
      </c>
    </row>
    <row r="198" spans="1:16">
      <c r="A198" s="32" t="s">
        <v>678</v>
      </c>
      <c r="B198" s="33"/>
      <c r="C198" s="34"/>
      <c r="D198" s="3"/>
      <c r="E198" s="1"/>
      <c r="F198" s="3"/>
      <c r="G198" s="6"/>
      <c r="H198" s="1"/>
      <c r="I198" s="2"/>
      <c r="J198" s="3"/>
      <c r="K198" s="1"/>
      <c r="L198" s="3"/>
      <c r="M198" s="2"/>
      <c r="N198" s="1"/>
      <c r="O198" s="2"/>
      <c r="P198" s="2"/>
    </row>
    <row r="199" spans="1:16" ht="57.6">
      <c r="A199" s="3">
        <v>126</v>
      </c>
      <c r="B199" s="3" t="s">
        <v>590</v>
      </c>
      <c r="C199" s="3" t="s">
        <v>256</v>
      </c>
      <c r="D199" s="3" t="s">
        <v>257</v>
      </c>
      <c r="E199" s="1">
        <v>4356.8</v>
      </c>
      <c r="F199" s="3" t="s">
        <v>60</v>
      </c>
      <c r="G199" s="6">
        <v>5</v>
      </c>
      <c r="H199" s="1">
        <v>71</v>
      </c>
      <c r="I199" s="2">
        <v>154.26</v>
      </c>
      <c r="J199" s="3" t="s">
        <v>591</v>
      </c>
      <c r="K199" s="1">
        <v>41</v>
      </c>
      <c r="L199" s="3" t="s">
        <v>381</v>
      </c>
      <c r="M199" s="2" t="s">
        <v>435</v>
      </c>
      <c r="N199" s="1">
        <v>32500</v>
      </c>
      <c r="O199" s="2">
        <v>36</v>
      </c>
      <c r="P199" s="2">
        <f>O199/3</f>
        <v>12</v>
      </c>
    </row>
    <row r="200" spans="1:16" ht="14.4" customHeight="1">
      <c r="A200" s="32" t="s">
        <v>682</v>
      </c>
      <c r="B200" s="33"/>
      <c r="C200" s="34"/>
      <c r="D200" s="3"/>
      <c r="E200" s="1"/>
      <c r="F200" s="3"/>
      <c r="G200" s="6"/>
      <c r="H200" s="1"/>
      <c r="I200" s="2"/>
      <c r="J200" s="3"/>
      <c r="K200" s="1"/>
      <c r="L200" s="3"/>
      <c r="M200" s="2"/>
      <c r="N200" s="1"/>
      <c r="O200" s="2"/>
      <c r="P200" s="2"/>
    </row>
    <row r="201" spans="1:16" ht="45" customHeight="1">
      <c r="A201" s="3">
        <v>127</v>
      </c>
      <c r="B201" s="3" t="s">
        <v>258</v>
      </c>
      <c r="C201" s="3" t="s">
        <v>259</v>
      </c>
      <c r="D201" s="3" t="s">
        <v>255</v>
      </c>
      <c r="E201" s="1">
        <v>12588</v>
      </c>
      <c r="F201" s="3" t="s">
        <v>14</v>
      </c>
      <c r="G201" s="6">
        <v>1.2</v>
      </c>
      <c r="H201" s="1">
        <v>20</v>
      </c>
      <c r="I201" s="2">
        <v>19.260000000000002</v>
      </c>
      <c r="J201" s="3" t="s">
        <v>381</v>
      </c>
      <c r="K201" s="1" t="s">
        <v>22</v>
      </c>
      <c r="L201" s="3" t="s">
        <v>592</v>
      </c>
      <c r="M201" s="2">
        <v>19.260000000000002</v>
      </c>
      <c r="N201" s="1">
        <v>8517.5</v>
      </c>
      <c r="O201" s="2">
        <v>18.600000000000001</v>
      </c>
      <c r="P201" s="2">
        <f>O201/7.5</f>
        <v>2.48</v>
      </c>
    </row>
    <row r="202" spans="1:16">
      <c r="A202" s="31" t="s">
        <v>444</v>
      </c>
      <c r="B202" s="31"/>
      <c r="C202" s="31"/>
      <c r="D202" s="9"/>
      <c r="E202" s="1">
        <f>SUM(E199:E201)</f>
        <v>16944.8</v>
      </c>
      <c r="F202" s="9"/>
      <c r="G202" s="6">
        <f t="shared" ref="G202:P202" si="22">SUM(G199:G201)</f>
        <v>6.2</v>
      </c>
      <c r="H202" s="1">
        <f t="shared" si="22"/>
        <v>91</v>
      </c>
      <c r="I202" s="2">
        <f t="shared" si="22"/>
        <v>173.51999999999998</v>
      </c>
      <c r="J202" s="3" t="s">
        <v>593</v>
      </c>
      <c r="K202" s="1">
        <f t="shared" si="22"/>
        <v>41</v>
      </c>
      <c r="L202" s="4" t="s">
        <v>614</v>
      </c>
      <c r="M202" s="2">
        <f t="shared" si="22"/>
        <v>19.260000000000002</v>
      </c>
      <c r="N202" s="1">
        <f t="shared" si="22"/>
        <v>41017.5</v>
      </c>
      <c r="O202" s="2">
        <f t="shared" si="22"/>
        <v>54.6</v>
      </c>
      <c r="P202" s="2">
        <f t="shared" si="22"/>
        <v>14.48</v>
      </c>
    </row>
    <row r="203" spans="1:16" ht="26.4" customHeight="1">
      <c r="A203" s="37" t="s">
        <v>675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9"/>
    </row>
    <row r="204" spans="1:16" ht="72">
      <c r="A204" s="26" t="s">
        <v>0</v>
      </c>
      <c r="B204" s="26" t="s">
        <v>1</v>
      </c>
      <c r="C204" s="26" t="s">
        <v>2</v>
      </c>
      <c r="D204" s="26" t="s">
        <v>3</v>
      </c>
      <c r="E204" s="26" t="s">
        <v>4</v>
      </c>
      <c r="F204" s="26" t="s">
        <v>5</v>
      </c>
      <c r="G204" s="26" t="s">
        <v>6</v>
      </c>
      <c r="H204" s="26" t="s">
        <v>7</v>
      </c>
      <c r="I204" s="26" t="s">
        <v>8</v>
      </c>
      <c r="J204" s="26" t="s">
        <v>289</v>
      </c>
      <c r="K204" s="26" t="s">
        <v>290</v>
      </c>
      <c r="L204" s="26" t="s">
        <v>287</v>
      </c>
      <c r="M204" s="26" t="s">
        <v>9</v>
      </c>
      <c r="N204" s="26" t="s">
        <v>10</v>
      </c>
      <c r="O204" s="26" t="s">
        <v>11</v>
      </c>
      <c r="P204" s="28" t="s">
        <v>656</v>
      </c>
    </row>
    <row r="205" spans="1:16" ht="14.4" customHeight="1">
      <c r="A205" s="32" t="s">
        <v>678</v>
      </c>
      <c r="B205" s="33"/>
      <c r="C205" s="34"/>
      <c r="D205" s="3"/>
      <c r="E205" s="1"/>
      <c r="F205" s="3"/>
      <c r="G205" s="6"/>
      <c r="H205" s="1"/>
      <c r="I205" s="2"/>
      <c r="J205" s="3"/>
      <c r="K205" s="1"/>
      <c r="L205" s="3"/>
      <c r="M205" s="2"/>
      <c r="N205" s="1"/>
      <c r="O205" s="2"/>
      <c r="P205" s="2"/>
    </row>
    <row r="206" spans="1:16" ht="57.6">
      <c r="A206" s="3">
        <v>128</v>
      </c>
      <c r="B206" s="3" t="s">
        <v>260</v>
      </c>
      <c r="C206" s="3" t="s">
        <v>261</v>
      </c>
      <c r="D206" s="3" t="s">
        <v>261</v>
      </c>
      <c r="E206" s="1">
        <v>11990</v>
      </c>
      <c r="F206" s="3" t="s">
        <v>14</v>
      </c>
      <c r="G206" s="6">
        <v>0.6</v>
      </c>
      <c r="H206" s="1">
        <v>6.5</v>
      </c>
      <c r="I206" s="2">
        <v>5.4</v>
      </c>
      <c r="J206" s="3" t="s">
        <v>594</v>
      </c>
      <c r="K206" s="1">
        <v>7</v>
      </c>
      <c r="L206" s="3" t="s">
        <v>381</v>
      </c>
      <c r="M206" s="2" t="s">
        <v>381</v>
      </c>
      <c r="N206" s="1">
        <v>3168</v>
      </c>
      <c r="O206" s="2">
        <v>7</v>
      </c>
      <c r="P206" s="2">
        <f>O206/3</f>
        <v>2.3333333333333335</v>
      </c>
    </row>
    <row r="207" spans="1:16" ht="81.599999999999994" customHeight="1">
      <c r="A207" s="3">
        <v>129</v>
      </c>
      <c r="B207" s="3" t="s">
        <v>262</v>
      </c>
      <c r="C207" s="3" t="s">
        <v>263</v>
      </c>
      <c r="D207" s="3" t="s">
        <v>595</v>
      </c>
      <c r="E207" s="1">
        <v>44985</v>
      </c>
      <c r="F207" s="3" t="s">
        <v>14</v>
      </c>
      <c r="G207" s="6">
        <v>3</v>
      </c>
      <c r="H207" s="1">
        <v>180</v>
      </c>
      <c r="I207" s="2">
        <v>61.9</v>
      </c>
      <c r="J207" s="3" t="s">
        <v>596</v>
      </c>
      <c r="K207" s="1">
        <v>130</v>
      </c>
      <c r="L207" s="3" t="s">
        <v>381</v>
      </c>
      <c r="M207" s="2" t="s">
        <v>381</v>
      </c>
      <c r="N207" s="1">
        <v>15534</v>
      </c>
      <c r="O207" s="2">
        <v>40</v>
      </c>
      <c r="P207" s="2">
        <f t="shared" ref="P207:P213" si="23">O207/3</f>
        <v>13.333333333333334</v>
      </c>
    </row>
    <row r="208" spans="1:16" ht="66" customHeight="1">
      <c r="A208" s="3">
        <v>130</v>
      </c>
      <c r="B208" s="3" t="s">
        <v>264</v>
      </c>
      <c r="C208" s="3" t="s">
        <v>265</v>
      </c>
      <c r="D208" s="3" t="s">
        <v>266</v>
      </c>
      <c r="E208" s="1">
        <v>6000</v>
      </c>
      <c r="F208" s="3" t="s">
        <v>14</v>
      </c>
      <c r="G208" s="6">
        <v>0.6</v>
      </c>
      <c r="H208" s="1">
        <v>16</v>
      </c>
      <c r="I208" s="2">
        <v>15.77</v>
      </c>
      <c r="J208" s="3" t="s">
        <v>597</v>
      </c>
      <c r="K208" s="1">
        <v>20</v>
      </c>
      <c r="L208" s="3" t="s">
        <v>381</v>
      </c>
      <c r="M208" s="2" t="s">
        <v>435</v>
      </c>
      <c r="N208" s="1">
        <v>4200</v>
      </c>
      <c r="O208" s="2">
        <v>6</v>
      </c>
      <c r="P208" s="2">
        <f t="shared" si="23"/>
        <v>2</v>
      </c>
    </row>
    <row r="209" spans="1:16" ht="64.2" customHeight="1">
      <c r="A209" s="3">
        <v>131</v>
      </c>
      <c r="B209" s="3" t="s">
        <v>267</v>
      </c>
      <c r="C209" s="3" t="s">
        <v>268</v>
      </c>
      <c r="D209" s="3" t="s">
        <v>269</v>
      </c>
      <c r="E209" s="1">
        <v>26400</v>
      </c>
      <c r="F209" s="3" t="s">
        <v>14</v>
      </c>
      <c r="G209" s="6">
        <v>2.4</v>
      </c>
      <c r="H209" s="1">
        <v>100</v>
      </c>
      <c r="I209" s="2">
        <v>67</v>
      </c>
      <c r="J209" s="3" t="s">
        <v>598</v>
      </c>
      <c r="K209" s="1">
        <v>40</v>
      </c>
      <c r="L209" s="3" t="s">
        <v>599</v>
      </c>
      <c r="M209" s="2">
        <v>60</v>
      </c>
      <c r="N209" s="1">
        <v>18000</v>
      </c>
      <c r="O209" s="2">
        <v>30</v>
      </c>
      <c r="P209" s="2">
        <f t="shared" si="23"/>
        <v>10</v>
      </c>
    </row>
    <row r="210" spans="1:16" ht="64.2" customHeight="1">
      <c r="A210" s="3">
        <v>132</v>
      </c>
      <c r="B210" s="14" t="s">
        <v>632</v>
      </c>
      <c r="C210" s="3" t="s">
        <v>270</v>
      </c>
      <c r="D210" s="3" t="s">
        <v>271</v>
      </c>
      <c r="E210" s="1">
        <v>25000</v>
      </c>
      <c r="F210" s="3" t="s">
        <v>14</v>
      </c>
      <c r="G210" s="6">
        <v>3</v>
      </c>
      <c r="H210" s="1">
        <v>90</v>
      </c>
      <c r="I210" s="2">
        <v>84</v>
      </c>
      <c r="J210" s="3" t="s">
        <v>600</v>
      </c>
      <c r="K210" s="1">
        <v>23.3</v>
      </c>
      <c r="L210" s="3" t="s">
        <v>601</v>
      </c>
      <c r="M210" s="2">
        <v>60</v>
      </c>
      <c r="N210" s="1">
        <v>21600</v>
      </c>
      <c r="O210" s="2">
        <v>30</v>
      </c>
      <c r="P210" s="2">
        <f t="shared" si="23"/>
        <v>10</v>
      </c>
    </row>
    <row r="211" spans="1:16" ht="76.2" customHeight="1">
      <c r="A211" s="3">
        <v>133</v>
      </c>
      <c r="B211" s="14" t="s">
        <v>633</v>
      </c>
      <c r="C211" s="3" t="s">
        <v>272</v>
      </c>
      <c r="D211" s="3" t="s">
        <v>602</v>
      </c>
      <c r="E211" s="1">
        <v>30348</v>
      </c>
      <c r="F211" s="3" t="s">
        <v>14</v>
      </c>
      <c r="G211" s="6">
        <v>2.4</v>
      </c>
      <c r="H211" s="1">
        <v>80</v>
      </c>
      <c r="I211" s="2">
        <v>40</v>
      </c>
      <c r="J211" s="3" t="s">
        <v>603</v>
      </c>
      <c r="K211" s="1">
        <v>80</v>
      </c>
      <c r="L211" s="3" t="s">
        <v>381</v>
      </c>
      <c r="M211" s="2" t="s">
        <v>381</v>
      </c>
      <c r="N211" s="1">
        <v>16250</v>
      </c>
      <c r="O211" s="2">
        <v>21.67</v>
      </c>
      <c r="P211" s="2">
        <f t="shared" si="23"/>
        <v>7.2233333333333336</v>
      </c>
    </row>
    <row r="212" spans="1:16" ht="67.2" customHeight="1">
      <c r="A212" s="3">
        <v>134</v>
      </c>
      <c r="B212" s="3" t="s">
        <v>273</v>
      </c>
      <c r="C212" s="3" t="s">
        <v>274</v>
      </c>
      <c r="D212" s="3" t="s">
        <v>275</v>
      </c>
      <c r="E212" s="1">
        <v>30500</v>
      </c>
      <c r="F212" s="3" t="s">
        <v>60</v>
      </c>
      <c r="G212" s="6">
        <v>2.4</v>
      </c>
      <c r="H212" s="1">
        <v>50</v>
      </c>
      <c r="I212" s="2">
        <v>39</v>
      </c>
      <c r="J212" s="3" t="s">
        <v>604</v>
      </c>
      <c r="K212" s="1">
        <v>80</v>
      </c>
      <c r="L212" s="3" t="s">
        <v>605</v>
      </c>
      <c r="M212" s="2">
        <v>23</v>
      </c>
      <c r="N212" s="1">
        <v>17000</v>
      </c>
      <c r="O212" s="2">
        <v>25</v>
      </c>
      <c r="P212" s="2">
        <f t="shared" si="23"/>
        <v>8.3333333333333339</v>
      </c>
    </row>
    <row r="213" spans="1:16" ht="57.6">
      <c r="A213" s="3">
        <v>135</v>
      </c>
      <c r="B213" s="3" t="s">
        <v>276</v>
      </c>
      <c r="C213" s="3" t="s">
        <v>606</v>
      </c>
      <c r="D213" s="3" t="s">
        <v>607</v>
      </c>
      <c r="E213" s="1">
        <v>7000</v>
      </c>
      <c r="F213" s="3" t="s">
        <v>60</v>
      </c>
      <c r="G213" s="6">
        <v>3</v>
      </c>
      <c r="H213" s="1">
        <v>50</v>
      </c>
      <c r="I213" s="2">
        <v>65</v>
      </c>
      <c r="J213" s="3" t="s">
        <v>608</v>
      </c>
      <c r="K213" s="1">
        <v>25</v>
      </c>
      <c r="L213" s="3" t="s">
        <v>609</v>
      </c>
      <c r="M213" s="2">
        <v>25</v>
      </c>
      <c r="N213" s="1">
        <v>21600</v>
      </c>
      <c r="O213" s="2">
        <v>25</v>
      </c>
      <c r="P213" s="2">
        <f t="shared" si="23"/>
        <v>8.3333333333333339</v>
      </c>
    </row>
    <row r="214" spans="1:16" ht="14.4" customHeight="1">
      <c r="A214" s="32" t="s">
        <v>682</v>
      </c>
      <c r="B214" s="33"/>
      <c r="C214" s="34"/>
      <c r="D214" s="3"/>
      <c r="E214" s="1"/>
      <c r="F214" s="3"/>
      <c r="G214" s="6"/>
      <c r="H214" s="1"/>
      <c r="I214" s="2"/>
      <c r="J214" s="3"/>
      <c r="K214" s="1"/>
      <c r="L214" s="3"/>
      <c r="M214" s="2"/>
      <c r="N214" s="1"/>
      <c r="O214" s="2"/>
      <c r="P214" s="2"/>
    </row>
    <row r="215" spans="1:16" ht="82.2" customHeight="1">
      <c r="A215" s="3">
        <v>136</v>
      </c>
      <c r="B215" s="3" t="s">
        <v>277</v>
      </c>
      <c r="C215" s="3" t="s">
        <v>278</v>
      </c>
      <c r="D215" s="3" t="s">
        <v>279</v>
      </c>
      <c r="E215" s="1">
        <v>18000</v>
      </c>
      <c r="F215" s="3" t="s">
        <v>14</v>
      </c>
      <c r="G215" s="6">
        <v>0.45</v>
      </c>
      <c r="H215" s="1">
        <v>19.5</v>
      </c>
      <c r="I215" s="2">
        <v>3.8</v>
      </c>
      <c r="J215" s="3" t="s">
        <v>610</v>
      </c>
      <c r="K215" s="1">
        <v>3.33</v>
      </c>
      <c r="L215" s="3" t="s">
        <v>381</v>
      </c>
      <c r="M215" s="2" t="s">
        <v>381</v>
      </c>
      <c r="N215" s="1">
        <v>2231.5</v>
      </c>
      <c r="O215" s="2">
        <v>9.9</v>
      </c>
      <c r="P215" s="2">
        <f>O215/7.5</f>
        <v>1.32</v>
      </c>
    </row>
    <row r="216" spans="1:16" ht="75.599999999999994" customHeight="1">
      <c r="A216" s="31" t="s">
        <v>444</v>
      </c>
      <c r="B216" s="31"/>
      <c r="C216" s="31"/>
      <c r="D216" s="9"/>
      <c r="E216" s="1">
        <f>SUM(E206:E215)</f>
        <v>200223</v>
      </c>
      <c r="F216" s="9"/>
      <c r="G216" s="6">
        <f t="shared" ref="G216:P216" si="24">SUM(G206:G215)</f>
        <v>17.849999999999998</v>
      </c>
      <c r="H216" s="1">
        <f t="shared" si="24"/>
        <v>592</v>
      </c>
      <c r="I216" s="2">
        <f t="shared" si="24"/>
        <v>381.87</v>
      </c>
      <c r="J216" s="3" t="s">
        <v>611</v>
      </c>
      <c r="K216" s="1">
        <f t="shared" si="24"/>
        <v>408.63</v>
      </c>
      <c r="L216" s="3" t="s">
        <v>612</v>
      </c>
      <c r="M216" s="2">
        <f t="shared" si="24"/>
        <v>168</v>
      </c>
      <c r="N216" s="1">
        <f t="shared" si="24"/>
        <v>119583.5</v>
      </c>
      <c r="O216" s="2">
        <f t="shared" si="24"/>
        <v>194.57000000000002</v>
      </c>
      <c r="P216" s="2">
        <f t="shared" si="24"/>
        <v>62.876666666666679</v>
      </c>
    </row>
    <row r="217" spans="1:16" ht="52.8" customHeight="1">
      <c r="A217" s="31" t="s">
        <v>651</v>
      </c>
      <c r="B217" s="31"/>
      <c r="C217" s="31"/>
      <c r="D217" s="9"/>
      <c r="E217" s="1">
        <f>SUM(E28,E43,E53,E80,E86,E90,E101,E109,E129,E141,E158,E162,E167,E172,E176,E180,E184,E189,E195,E202,E216)</f>
        <v>4065188.3299999996</v>
      </c>
      <c r="F217" s="9"/>
      <c r="G217" s="6">
        <f>SUM(G28,G43,G53,G80,G86,G90,G101,G109,G129,G141,G158,G162,G167,G172,G176,G180,G184,G189,G195,G202,G216)</f>
        <v>379.95000000000005</v>
      </c>
      <c r="H217" s="1">
        <f>SUM(H28,H43,H53,H80,H86,H90,H101,H109,H129,H141,H158,H162,H167,H172,H176,H180,H184,H189,H195,H202,H216)</f>
        <v>9789.99</v>
      </c>
      <c r="I217" s="2">
        <f>SUM(I28,I43,I53,I80,I86,I90,I101,I109,I129,I141,I158,I162,I167,I172,I176,I180,I184,I189,I195,I202,I216)</f>
        <v>14084.987000000001</v>
      </c>
      <c r="J217" s="4" t="s">
        <v>619</v>
      </c>
      <c r="K217" s="1">
        <f>SUM(K28,K43,K53,K80,K86,K90,K101,K109,K129,K141,K158,K162,K167,K172,K176,K180,K184,K189,K195,K202,K216)</f>
        <v>9067.1099999999988</v>
      </c>
      <c r="L217" s="4" t="s">
        <v>613</v>
      </c>
      <c r="M217" s="2">
        <f>SUM(M28,M43,M53,M80,M86,M90,M101,M109,M129,M141,M158,M162,M167,M172,M176,M180,M184,M189,M195,M202,M216)</f>
        <v>6929.1005999999998</v>
      </c>
      <c r="N217" s="1">
        <f>SUM(N28,N43,N53,N80,N86,N90,N101,N109,N129,N141,N158,N162,N167,N172,N176,N180,N184,N189,N195,N202,N216)</f>
        <v>2474673.02</v>
      </c>
      <c r="O217" s="2">
        <f>SUM(O28,O43,O53,O80,O86,O90,O101,O109,O129,O141,O158,O162,O167,O172,O176,O180,O184,O189,O195,O202,O216)</f>
        <v>3614.9443999999999</v>
      </c>
      <c r="P217" s="2">
        <f>SUM(P28,P43,P53,P80,P86,P90,P101,P109,P129,P141,P158,P162,P167,P172,P176,P180,P184,P189,P195,P202,P216)</f>
        <v>1120.8546666666668</v>
      </c>
    </row>
    <row r="218" spans="1:16">
      <c r="A218" s="16" t="s">
        <v>652</v>
      </c>
      <c r="B218" s="13"/>
      <c r="C218" s="13"/>
    </row>
  </sheetData>
  <autoFilter ref="A4:P217"/>
  <mergeCells count="60">
    <mergeCell ref="A190:P190"/>
    <mergeCell ref="A196:P196"/>
    <mergeCell ref="A203:P203"/>
    <mergeCell ref="A217:C217"/>
    <mergeCell ref="A163:P163"/>
    <mergeCell ref="A168:P168"/>
    <mergeCell ref="A173:P173"/>
    <mergeCell ref="A177:P177"/>
    <mergeCell ref="A181:P181"/>
    <mergeCell ref="A167:C167"/>
    <mergeCell ref="A172:C172"/>
    <mergeCell ref="A176:C176"/>
    <mergeCell ref="A180:C180"/>
    <mergeCell ref="A184:C184"/>
    <mergeCell ref="A189:C189"/>
    <mergeCell ref="A185:P185"/>
    <mergeCell ref="A130:P130"/>
    <mergeCell ref="A142:P142"/>
    <mergeCell ref="A101:C101"/>
    <mergeCell ref="A109:C109"/>
    <mergeCell ref="A129:C129"/>
    <mergeCell ref="A104:C104"/>
    <mergeCell ref="A106:C106"/>
    <mergeCell ref="A139:C139"/>
    <mergeCell ref="A1:B1"/>
    <mergeCell ref="A5:C5"/>
    <mergeCell ref="A91:P91"/>
    <mergeCell ref="A102:P102"/>
    <mergeCell ref="A93:C93"/>
    <mergeCell ref="A99:C99"/>
    <mergeCell ref="A29:P29"/>
    <mergeCell ref="A44:P44"/>
    <mergeCell ref="A54:P54"/>
    <mergeCell ref="A26:C26"/>
    <mergeCell ref="A28:C28"/>
    <mergeCell ref="A81:P81"/>
    <mergeCell ref="A87:P87"/>
    <mergeCell ref="A43:C43"/>
    <mergeCell ref="A56:C56"/>
    <mergeCell ref="A214:C214"/>
    <mergeCell ref="A216:C216"/>
    <mergeCell ref="A2:P2"/>
    <mergeCell ref="A195:C195"/>
    <mergeCell ref="A198:C198"/>
    <mergeCell ref="A200:C200"/>
    <mergeCell ref="A202:C202"/>
    <mergeCell ref="A205:C205"/>
    <mergeCell ref="A158:C158"/>
    <mergeCell ref="A162:C162"/>
    <mergeCell ref="A132:C132"/>
    <mergeCell ref="A141:C141"/>
    <mergeCell ref="A159:P159"/>
    <mergeCell ref="A80:C80"/>
    <mergeCell ref="A3:P3"/>
    <mergeCell ref="A110:P110"/>
    <mergeCell ref="A86:C86"/>
    <mergeCell ref="A90:C90"/>
    <mergeCell ref="A77:C77"/>
    <mergeCell ref="A53:C53"/>
    <mergeCell ref="A75:C7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200" verticalDpi="200" r:id="rId1"/>
  <headerFooter>
    <oddFooter>&amp;C第&amp;P页</oddFooter>
  </headerFooter>
  <rowBreaks count="14" manualBreakCount="14">
    <brk id="15" max="15" man="1"/>
    <brk id="28" max="15" man="1"/>
    <brk id="43" max="15" man="1"/>
    <brk id="53" max="15" man="1"/>
    <brk id="68" max="15" man="1"/>
    <brk id="80" max="15" man="1"/>
    <brk id="90" max="15" man="1"/>
    <brk id="109" max="15" man="1"/>
    <brk id="119" max="15" man="1"/>
    <brk id="129" max="15" man="1"/>
    <brk id="141" max="15" man="1"/>
    <brk id="158" max="15" man="1"/>
    <brk id="176" max="15" man="1"/>
    <brk id="19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2018-01-23T08:40:55Z</dcterms:modified>
</cp:coreProperties>
</file>